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750" tabRatio="894" activeTab="2"/>
  </bookViews>
  <sheets>
    <sheet name="KLSE BS" sheetId="1" r:id="rId1"/>
    <sheet name="KLSE PL" sheetId="2" r:id="rId2"/>
    <sheet name="KLSE Notes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c" localSheetId="0">'[3]Con P&amp;L'!#REF!</definedName>
    <definedName name="\c" localSheetId="2">'[3]Con P&amp;L'!#REF!</definedName>
    <definedName name="\c" localSheetId="1">'[3]Con P&amp;L'!#REF!</definedName>
    <definedName name="\c">#REF!</definedName>
    <definedName name="\f" localSheetId="0">'[3]Con B&amp;S'!#REF!</definedName>
    <definedName name="\f" localSheetId="2">'[3]Con B&amp;S'!#REF!</definedName>
    <definedName name="\f" localSheetId="1">'[3]Con B&amp;S'!#REF!</definedName>
    <definedName name="\f">#REF!</definedName>
    <definedName name="\p" localSheetId="0">'[3]Con P&amp;L'!#REF!</definedName>
    <definedName name="\p" localSheetId="2">'[3]Con P&amp;L'!#REF!</definedName>
    <definedName name="\p" localSheetId="1">'[3]Con P&amp;L'!#REF!</definedName>
    <definedName name="\p">#REF!</definedName>
    <definedName name="DATE" localSheetId="0">'[4]TB'!#REF!</definedName>
    <definedName name="DATE" localSheetId="2">'[4]TB'!#REF!</definedName>
    <definedName name="DATE" localSheetId="1">'[4]TB'!#REF!</definedName>
    <definedName name="DATE">'[1]TB'!#REF!</definedName>
    <definedName name="PLSchedule">#REF!</definedName>
    <definedName name="_xlnm.Print_Area" localSheetId="0">'KLSE BS'!$A$1:$L$69</definedName>
    <definedName name="_xlnm.Print_Area" localSheetId="2">'KLSE Notes'!$A$2:$L$150</definedName>
    <definedName name="_xlnm.Print_Area" localSheetId="1">'KLSE PL'!$B$1:$O$94</definedName>
    <definedName name="Print_Area_MI">#REF!</definedName>
    <definedName name="SCHEDULE">'[3]Con P&amp;L'!#REF!</definedName>
  </definedNames>
  <calcPr fullCalcOnLoad="1"/>
</workbook>
</file>

<file path=xl/comments3.xml><?xml version="1.0" encoding="utf-8"?>
<comments xmlns="http://schemas.openxmlformats.org/spreadsheetml/2006/main">
  <authors>
    <author>AUSTRAL </author>
  </authors>
  <commentList>
    <comment ref="J38" authorId="0">
      <text>
        <r>
          <rPr>
            <sz val="8"/>
            <rFont val="Tahoma"/>
            <family val="0"/>
          </rPr>
          <t xml:space="preserve">AAB 's a/c has 2,222,222.22 units of MBf Unit Trust.
Pls dble check on the market price of RM0.421
</t>
        </r>
      </text>
    </comment>
    <comment ref="J37" authorId="0">
      <text>
        <r>
          <rPr>
            <sz val="8"/>
            <rFont val="Tahoma"/>
            <family val="0"/>
          </rPr>
          <t xml:space="preserve">AAB has 5,000,000 Arensi Shares pledged to OCBC (now Danaharta) . The KLSE counter is  suspended. 
</t>
        </r>
      </text>
    </comment>
  </commentList>
</comments>
</file>

<file path=xl/sharedStrings.xml><?xml version="1.0" encoding="utf-8"?>
<sst xmlns="http://schemas.openxmlformats.org/spreadsheetml/2006/main" count="331" uniqueCount="273">
  <si>
    <t>RM</t>
  </si>
  <si>
    <t>Share Capital</t>
  </si>
  <si>
    <t>Revenue</t>
  </si>
  <si>
    <t>Property Development Expenditure</t>
  </si>
  <si>
    <t>UNAUDITED CONSOLIDATED BALANCE SHEET</t>
  </si>
  <si>
    <t>AS AT</t>
  </si>
  <si>
    <t>END OF</t>
  </si>
  <si>
    <t>PRECEDING</t>
  </si>
  <si>
    <t>EXTRACT FOR LINK WORKINGS ONLY</t>
  </si>
  <si>
    <t xml:space="preserve">CURRENT </t>
  </si>
  <si>
    <t>FINANCIAL</t>
  </si>
  <si>
    <t>QUARTER</t>
  </si>
  <si>
    <t>YEAR END</t>
  </si>
  <si>
    <t>30/06/2002</t>
  </si>
  <si>
    <t>30/06/2001</t>
  </si>
  <si>
    <t>RM'000</t>
  </si>
  <si>
    <t>Fixed Assets</t>
  </si>
  <si>
    <t>Investment in Associated Companies</t>
  </si>
  <si>
    <t>Long Term Investments</t>
  </si>
  <si>
    <t>Intangible Assets</t>
  </si>
  <si>
    <t>Non-Current Assets</t>
  </si>
  <si>
    <t>Lease and Hire Purchase Recevables</t>
  </si>
  <si>
    <t>Stocks</t>
  </si>
  <si>
    <t>Trade Debtors</t>
  </si>
  <si>
    <t>Short Term Investments</t>
  </si>
  <si>
    <t>Cash</t>
  </si>
  <si>
    <t xml:space="preserve">Others </t>
  </si>
  <si>
    <t>Other Debtors, deposits and Prepayments</t>
  </si>
  <si>
    <t>Current Liabilities</t>
  </si>
  <si>
    <t>Short Term Borrowings</t>
  </si>
  <si>
    <t>Trade Creditors</t>
  </si>
  <si>
    <t>Others</t>
  </si>
  <si>
    <t>Net Current Assets or Current Liabilities</t>
  </si>
  <si>
    <t>Shareholders' Funds</t>
  </si>
  <si>
    <t>Reserves</t>
  </si>
  <si>
    <t>Share Premium</t>
  </si>
  <si>
    <t>Revaluation Reserve</t>
  </si>
  <si>
    <t>Capital Reserve</t>
  </si>
  <si>
    <t>Merger Reserve</t>
  </si>
  <si>
    <t>Reserve on Consolidation Reserve</t>
  </si>
  <si>
    <t>Revaluation Surplus Reserve</t>
  </si>
  <si>
    <t>Statutory Reserve</t>
  </si>
  <si>
    <t>Accumulated Loss</t>
  </si>
  <si>
    <t>Long Term Borrowings</t>
  </si>
  <si>
    <t xml:space="preserve">Other Long Term Liabilities - deferred tax </t>
  </si>
  <si>
    <t>Net tangible asset per ordinary share</t>
  </si>
  <si>
    <t>Financial Result Announcement</t>
  </si>
  <si>
    <t xml:space="preserve">Submitting Merchant Bank                   </t>
  </si>
  <si>
    <t>:</t>
  </si>
  <si>
    <t>(if applicable)</t>
  </si>
  <si>
    <t xml:space="preserve">Submitting Secretarial Firm Name         </t>
  </si>
  <si>
    <t>:  Securities Services (Holdings) Sdn Bhd</t>
  </si>
  <si>
    <t>*</t>
  </si>
  <si>
    <t xml:space="preserve">Company name                                    </t>
  </si>
  <si>
    <t xml:space="preserve">Stock name                                         </t>
  </si>
  <si>
    <t xml:space="preserve">* </t>
  </si>
  <si>
    <t xml:space="preserve">Stock code                                          </t>
  </si>
  <si>
    <t>: 2097</t>
  </si>
  <si>
    <t xml:space="preserve">Contact person                                    </t>
  </si>
  <si>
    <t>:  Ms. Jenny Lim Yew Heang</t>
  </si>
  <si>
    <t xml:space="preserve">Designation                                         </t>
  </si>
  <si>
    <t>:  Joint Company Secretary</t>
  </si>
  <si>
    <t xml:space="preserve">Financial Year End : </t>
  </si>
  <si>
    <t>Quarter                   :</t>
  </si>
  <si>
    <t>O Qtr 1</t>
  </si>
  <si>
    <t>O Qtr 2</t>
  </si>
  <si>
    <t>O Qtr 3</t>
  </si>
  <si>
    <t>O Qtr 4</t>
  </si>
  <si>
    <t>O Other</t>
  </si>
  <si>
    <t>Quarterly report on consolidated results for the financial period ended</t>
  </si>
  <si>
    <t>* 30/06/2002</t>
  </si>
  <si>
    <t xml:space="preserve">* The figures  </t>
  </si>
  <si>
    <t xml:space="preserve">O have been audited </t>
  </si>
  <si>
    <t>O have not been audited</t>
  </si>
  <si>
    <t>UNAUDITED CONSOLIDATED INCOME STATEMENT</t>
  </si>
  <si>
    <t>INDIVIDUAL QUARTER</t>
  </si>
  <si>
    <t>CUMULATIVE QUARTER</t>
  </si>
  <si>
    <t>CURRENT</t>
  </si>
  <si>
    <t>PRECEDING YEAR</t>
  </si>
  <si>
    <t>CURRENT YEAR</t>
  </si>
  <si>
    <t>YTD TO</t>
  </si>
  <si>
    <t>CORRESPONDING</t>
  </si>
  <si>
    <t>4th QUARTER</t>
  </si>
  <si>
    <t>TO DATE</t>
  </si>
  <si>
    <t>PREVIOUS</t>
  </si>
  <si>
    <t>PERIOD TO LAST</t>
  </si>
  <si>
    <t>PERIOD</t>
  </si>
  <si>
    <t xml:space="preserve"> QUARTER</t>
  </si>
  <si>
    <t>(RM'000)</t>
  </si>
  <si>
    <t>1.</t>
  </si>
  <si>
    <t>(a)</t>
  </si>
  <si>
    <t>(b)</t>
  </si>
  <si>
    <t>Investment Income</t>
  </si>
  <si>
    <t>1/2 YE 30.06.99</t>
  </si>
  <si>
    <t>(c)</t>
  </si>
  <si>
    <t>Other Income</t>
  </si>
  <si>
    <t>2.</t>
  </si>
  <si>
    <t>Profit/(loss)</t>
  </si>
  <si>
    <t xml:space="preserve">before finance cost, </t>
  </si>
  <si>
    <t>depreciation and amortisation</t>
  </si>
  <si>
    <t>int</t>
  </si>
  <si>
    <t xml:space="preserve">exceptional items, income tax, minority </t>
  </si>
  <si>
    <t>dep</t>
  </si>
  <si>
    <t>interests and extraordinary items</t>
  </si>
  <si>
    <t>Finance Cost</t>
  </si>
  <si>
    <t>tax</t>
  </si>
  <si>
    <t>Depreciation and amortisation</t>
  </si>
  <si>
    <t>(d)</t>
  </si>
  <si>
    <t>Exceptional items</t>
  </si>
  <si>
    <t>mi</t>
  </si>
  <si>
    <t>(e)</t>
  </si>
  <si>
    <t>Profit/(loss) before income tax</t>
  </si>
  <si>
    <t xml:space="preserve">minority interest and </t>
  </si>
  <si>
    <t>NTA/share</t>
  </si>
  <si>
    <t>extraordinary items</t>
  </si>
  <si>
    <t>(f)</t>
  </si>
  <si>
    <t>Share of profits and losses of</t>
  </si>
  <si>
    <t>associated companies</t>
  </si>
  <si>
    <t>(g)</t>
  </si>
  <si>
    <t>Profit/(Loss) before income tax,</t>
  </si>
  <si>
    <t>minority interests and extraordinary</t>
  </si>
  <si>
    <t>items after share of profits and</t>
  </si>
  <si>
    <t>losses of associated companies</t>
  </si>
  <si>
    <t>(h)</t>
  </si>
  <si>
    <t>Income tax</t>
  </si>
  <si>
    <t>(i)</t>
  </si>
  <si>
    <t>Profit/(loss) after income tax</t>
  </si>
  <si>
    <t>before deducting minority interests</t>
  </si>
  <si>
    <t>(ii)</t>
  </si>
  <si>
    <t>(j)</t>
  </si>
  <si>
    <t>Pre-acquisition profit /(loss), if</t>
  </si>
  <si>
    <t>applicable</t>
  </si>
  <si>
    <t>(k)</t>
  </si>
  <si>
    <t>Net profit/(loss) from ordinary</t>
  </si>
  <si>
    <t xml:space="preserve">activities attributable to the </t>
  </si>
  <si>
    <t>members of the Company</t>
  </si>
  <si>
    <t>(l)</t>
  </si>
  <si>
    <t>(iii)</t>
  </si>
  <si>
    <t xml:space="preserve">Extraordinary Items attributable to </t>
  </si>
  <si>
    <t>member of the company</t>
  </si>
  <si>
    <t>(m)</t>
  </si>
  <si>
    <t>Net profit/(Loss) attributable</t>
  </si>
  <si>
    <t>to members of the company</t>
  </si>
  <si>
    <t>3.</t>
  </si>
  <si>
    <t>Earnings per share</t>
  </si>
  <si>
    <t>based on 2(m) above after deducting</t>
  </si>
  <si>
    <t xml:space="preserve">any provision for preference </t>
  </si>
  <si>
    <t>dividends, if any (sen) :</t>
  </si>
  <si>
    <t>Basic (based on ordinary shares (sen)</t>
  </si>
  <si>
    <t>Fully diluted (based on ordinary shares -sen)</t>
  </si>
  <si>
    <t>4.</t>
  </si>
  <si>
    <t>Dividend per share (sen)</t>
  </si>
  <si>
    <t>Dividend description</t>
  </si>
  <si>
    <t>AS AT END OF CURRENT QUARTER</t>
  </si>
  <si>
    <t xml:space="preserve">AS AT PRECEDING FINANCIAL YEAR </t>
  </si>
  <si>
    <t>END</t>
  </si>
  <si>
    <t xml:space="preserve">Net tangible asset backing per ordinary </t>
  </si>
  <si>
    <t>share (RM)</t>
  </si>
  <si>
    <t>Remark:</t>
  </si>
  <si>
    <t>NOTES</t>
  </si>
  <si>
    <t>Accounting Policies</t>
  </si>
  <si>
    <t>Exceptional Items</t>
  </si>
  <si>
    <t>Extraordinary Items</t>
  </si>
  <si>
    <t>Current Year</t>
  </si>
  <si>
    <t>Cumulated Quarter</t>
  </si>
  <si>
    <t>Quarter</t>
  </si>
  <si>
    <t>Current Year to date</t>
  </si>
  <si>
    <t>30.06.02</t>
  </si>
  <si>
    <t>Current Taxation</t>
  </si>
  <si>
    <t>Under/(over) provision in prior year</t>
  </si>
  <si>
    <t>Cost</t>
  </si>
  <si>
    <t>Book Value</t>
  </si>
  <si>
    <t>Market Value</t>
  </si>
  <si>
    <t>Shares quoted in Malaysia*</t>
  </si>
  <si>
    <t>Unit Trust</t>
  </si>
  <si>
    <t>*The investments of the Company  in quoted shares are pledged with financial institutions as security for banking facilities.</t>
  </si>
  <si>
    <t>Changes in the Composition of the Group</t>
  </si>
  <si>
    <t>Except for item 9 below, there were no other changes in the composition of the company for the current financial year to date</t>
  </si>
  <si>
    <t xml:space="preserve">including business combination, acquisition or disposal of subsidiaries and long term investments, restructuring and </t>
  </si>
  <si>
    <t>and discontinuing operations .</t>
  </si>
  <si>
    <t>Status of Corporate Proposals</t>
  </si>
  <si>
    <t>As announced on 27th October 2000, the Company proposes to undertake a composite restructuring execise which includes the</t>
  </si>
  <si>
    <t>following:-</t>
  </si>
  <si>
    <t>Proposed Capital Reduction and Consolidation</t>
  </si>
  <si>
    <t>Proposed Share Exchange</t>
  </si>
  <si>
    <t>Proposed Rights Issue with Warrants</t>
  </si>
  <si>
    <t>Proposed Injections of Companies</t>
  </si>
  <si>
    <t xml:space="preserve">Proposed Restricted Issue </t>
  </si>
  <si>
    <t>Proposed Creditors Scheme</t>
  </si>
  <si>
    <t>Proposed Listing of Furqan Business Organisation Berhad ("FBO")</t>
  </si>
  <si>
    <t>Proposed Waiver</t>
  </si>
  <si>
    <t>(Collectively referred to as "Proposals")</t>
  </si>
  <si>
    <t xml:space="preserve">The Proposals have been approved by Pengurusan Danaharta Nasional Berhad on 10 October 2000 and Secured Creditors </t>
  </si>
  <si>
    <t>The Proposals were subsequently approved by the Securities Commission on 16th April 2001.</t>
  </si>
  <si>
    <t>(Please refer to the announcement  (Ref no:MM-010420-57428 ) on 20th April 2001 for further details.</t>
  </si>
  <si>
    <t>Seasonal or Cyclical Factors</t>
  </si>
  <si>
    <t>There was no significant seasonal or cycles factors affecting operations of our group .</t>
  </si>
  <si>
    <t>Corporate Developments</t>
  </si>
  <si>
    <t>There were no issuance or repayment of debt and equity securities, share buybacks, share cancellations, shares held as treasury</t>
  </si>
  <si>
    <t>shares and resale of treasury shares for the current financial year to date.</t>
  </si>
  <si>
    <t>Group borrowings</t>
  </si>
  <si>
    <t>Group borrowings and debt securities as at 30th June 2002 are as follows:</t>
  </si>
  <si>
    <t>Secured Borrowings</t>
  </si>
  <si>
    <t>Unsecured Borrowings</t>
  </si>
  <si>
    <t>Long Term</t>
  </si>
  <si>
    <t>NIL</t>
  </si>
  <si>
    <t>Short Term</t>
  </si>
  <si>
    <t>The group borrowings included Hire Purchase and Leasing</t>
  </si>
  <si>
    <t>All the group borrowings are denominated in Ringgit Malaysia.</t>
  </si>
  <si>
    <t xml:space="preserve">Contingent Liabilities </t>
  </si>
  <si>
    <t>All contingent liabilities have crystallised. All liabilities are no longer contingent.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</si>
  <si>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</si>
  <si>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</si>
  <si>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</si>
  <si>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>Segmental information</t>
  </si>
  <si>
    <t>Profit/(Loss) before Taxation</t>
  </si>
  <si>
    <t>Total Assets Employed</t>
  </si>
  <si>
    <t>Financial Services</t>
  </si>
  <si>
    <t>Material Changes in Quarterly Results compared to the Results of the Preceding Quarter</t>
  </si>
  <si>
    <t>Review of performance</t>
  </si>
  <si>
    <t>In respect of the losses, the company continued to incur these losses from interest charged on outstanding loans and normal</t>
  </si>
  <si>
    <t>operating overheads.</t>
  </si>
  <si>
    <t>Commentary on current year prospect</t>
  </si>
  <si>
    <t>Variance on Forecast Profit</t>
  </si>
  <si>
    <t>The profit forecast are presently under review of the Special Administrator in line with their efforts to restructure the Group.</t>
  </si>
  <si>
    <t>Dividend</t>
  </si>
  <si>
    <t>Minority Interest</t>
  </si>
  <si>
    <t>Provision for Taxation</t>
  </si>
  <si>
    <t>During the year additional provisions were made for the following:-</t>
  </si>
  <si>
    <t>a)</t>
  </si>
  <si>
    <t>Provision for Corporate Guarantee</t>
  </si>
  <si>
    <t>b)</t>
  </si>
  <si>
    <t>Provision for Dilution of Investment</t>
  </si>
  <si>
    <t>Other Creditors</t>
  </si>
  <si>
    <t>Turnover</t>
  </si>
  <si>
    <t>AUSTRAL AMALGAMATED BERHAD</t>
  </si>
  <si>
    <t>Current Assets</t>
  </si>
  <si>
    <t>Taxation</t>
  </si>
  <si>
    <t>Extraordinary Item</t>
  </si>
  <si>
    <t>: AUSAMAL</t>
  </si>
  <si>
    <t>in Malaysia and in accordance to the provisions of the Companies Act, 1965, and consistent with the policies adopted</t>
  </si>
  <si>
    <t>in the preparation of the annual financial statements.</t>
  </si>
  <si>
    <t>The 4th Quarter financial statements have been prepared in accordance with applicable and approved accounting standards</t>
  </si>
  <si>
    <t>There has been no disposal of unquoted investments and/or properties respectively for the current quarter and financial year to date</t>
  </si>
  <si>
    <t>other than those transactions in relation to the property development business.</t>
  </si>
  <si>
    <t>Property Development &amp; Management</t>
  </si>
  <si>
    <t>Investment Holdings &amp; Management</t>
  </si>
  <si>
    <t>Tours &amp; Travel Services</t>
  </si>
  <si>
    <t>Consolidation Adjustment</t>
  </si>
  <si>
    <t>Material events</t>
  </si>
  <si>
    <t>Not applicable</t>
  </si>
  <si>
    <t>The Company has not declared or paid any dividends in the current quarter.</t>
  </si>
  <si>
    <t>The proposed Workout Proposal ("WP") has been approved by Pengurusan Danaharta Nasional Berhad on 10 October, 2000 and the</t>
  </si>
  <si>
    <t>Investment Committee ("FIC") on 15 December, 2000.  Further to this, the SC and FIC have given their approval to the Proposals</t>
  </si>
  <si>
    <t>secured creditors on 27 October, 2000.  The working papers was submitted to the Securities Commission ("SC") and Foreign</t>
  </si>
  <si>
    <t xml:space="preserve">on 16 April, 2001 and 21 March, 2001 respectively. Subsequent to the approvals from the SC and FIC, the White Knight had in December 2001  </t>
  </si>
  <si>
    <t>and early January 2002 requested for certain modification to the WP primarily to conserve cash in the early stages after the implementation</t>
  </si>
  <si>
    <t>of the WP.  A modified WP was then issued to the Independent Advisor ("IA"), RHB Sakura Merchant on 22 April, 2001, who vide their letter</t>
  </si>
  <si>
    <t xml:space="preserve">dated 6 June, 2002 confirmed that the modification were reasonable and that a meeting of secured creditors to approve the modification </t>
  </si>
  <si>
    <t>pursuant to Section 48 (2) of the Act would not be required.</t>
  </si>
  <si>
    <t>Operations are maintained at the current levels as the Company moves to implement the scheme.</t>
  </si>
  <si>
    <t>(b) There was no purchase or disposal of quoted securities during the year to date.</t>
  </si>
  <si>
    <t>(c) The cost and market value of quoted securities as at 30.06.2002 are as follows:-</t>
  </si>
  <si>
    <t xml:space="preserve"> (a) During the year there was a dilution in investment in International Equities Corporation Ltd. ("IEC") from 32.3% to 19.9% resulting from the </t>
  </si>
  <si>
    <t>("GUPSB") has been struck out.</t>
  </si>
  <si>
    <t>On 26th April, 2002, the winding-up petition served on Mandarin Tours and Travel Sdn. Bhd. ("MTT") by Great Union Properties Sdn. Bhd.</t>
  </si>
  <si>
    <t>corporate restructuring exercise carried out by IEC.  There are no significant effect on the results of the Group during the financial year.</t>
  </si>
  <si>
    <t>Segmental information for the period ended 30th June 2002 are as follows:-</t>
  </si>
  <si>
    <t>There were no exceptional item for the 4th quarter ended 30th June, 2002.</t>
  </si>
  <si>
    <t>There were no extraordinary items for the 4th quarter ended 30th June, 2002.</t>
  </si>
  <si>
    <t>ANNOUNCEMENT TO KLSE  -4th QUARTER OF FINANCIAL YEAR ENDING 30TH JUNE, 2002</t>
  </si>
  <si>
    <t>on 27th October 2000 (Please refer to the announcement (Reference No: MM-001025-65040) on 27 October 2000 for further  details).</t>
  </si>
  <si>
    <t xml:space="preserve">: AUSTRAL AMALGAMATED BERHAD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</si>
</sst>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* #,##0.00_ ;_ * \-#,##0.00_ ;_ * &quot;-&quot;??_ ;_ @_ "/>
    <numFmt numFmtId="171" formatCode="_(* #,##0_);_(* \(#,##0\);_(* &quot;-&quot;??_);_(@_)"/>
    <numFmt numFmtId="172" formatCode="\$#,##0.00;\(\$#,##0.00\)"/>
    <numFmt numFmtId="173" formatCode="\$#,##0;\(\$#,##0\)"/>
    <numFmt numFmtId="174" formatCode="#,##0;\(#,##0\)"/>
    <numFmt numFmtId="175" formatCode="#,##0;[Red]\(#,##0\)"/>
    <numFmt numFmtId="176" formatCode="#,##0.00;\(#,##0.00\)"/>
    <numFmt numFmtId="177" formatCode="#,##0.0000_);[Red]\(#,##0.0000\)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#,##0.0_);\(#,##0.0\)"/>
    <numFmt numFmtId="184" formatCode="#,##0.0_);[Red]\(#,##0.0\)"/>
    <numFmt numFmtId="185" formatCode="0.0"/>
    <numFmt numFmtId="186" formatCode="0.00_);\(0.00\)"/>
    <numFmt numFmtId="187" formatCode="0.0_);\(0.0\)"/>
    <numFmt numFmtId="188" formatCode="0_);\(0\)"/>
  </numFmts>
  <fonts count="17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>
      <alignment/>
      <protection/>
    </xf>
    <xf numFmtId="0" fontId="4" fillId="0" borderId="0" applyProtection="0">
      <alignment/>
    </xf>
    <xf numFmtId="173" fontId="1" fillId="0" borderId="0">
      <alignment/>
      <protection/>
    </xf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71" fontId="9" fillId="0" borderId="0" xfId="15" applyNumberFormat="1" applyFont="1" applyAlignment="1">
      <alignment/>
    </xf>
    <xf numFmtId="171" fontId="1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71" fontId="1" fillId="2" borderId="0" xfId="15" applyNumberFormat="1" applyFont="1" applyFill="1" applyAlignment="1">
      <alignment/>
    </xf>
    <xf numFmtId="171" fontId="1" fillId="0" borderId="2" xfId="15" applyNumberFormat="1" applyFont="1" applyFill="1" applyBorder="1" applyAlignment="1">
      <alignment horizontal="centerContinuous"/>
    </xf>
    <xf numFmtId="171" fontId="1" fillId="0" borderId="3" xfId="15" applyNumberFormat="1" applyFont="1" applyFill="1" applyBorder="1" applyAlignment="1">
      <alignment horizontal="centerContinuous"/>
    </xf>
    <xf numFmtId="171" fontId="1" fillId="0" borderId="4" xfId="15" applyNumberFormat="1" applyFont="1" applyFill="1" applyBorder="1" applyAlignment="1">
      <alignment horizontal="centerContinuous"/>
    </xf>
    <xf numFmtId="0" fontId="8" fillId="2" borderId="0" xfId="0" applyFont="1" applyFill="1" applyAlignment="1">
      <alignment horizontal="center"/>
    </xf>
    <xf numFmtId="1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15" applyNumberFormat="1" applyAlignment="1">
      <alignment/>
    </xf>
    <xf numFmtId="171" fontId="1" fillId="0" borderId="0" xfId="0" applyNumberFormat="1" applyFont="1" applyAlignment="1">
      <alignment/>
    </xf>
    <xf numFmtId="171" fontId="1" fillId="0" borderId="1" xfId="15" applyNumberFormat="1" applyFont="1" applyBorder="1" applyAlignment="1">
      <alignment/>
    </xf>
    <xf numFmtId="171" fontId="1" fillId="2" borderId="1" xfId="15" applyNumberFormat="1" applyFont="1" applyFill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2" borderId="3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2" borderId="0" xfId="15" applyNumberFormat="1" applyFont="1" applyFill="1" applyBorder="1" applyAlignment="1">
      <alignment/>
    </xf>
    <xf numFmtId="179" fontId="1" fillId="0" borderId="0" xfId="15" applyNumberFormat="1" applyFont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15" fontId="11" fillId="0" borderId="0" xfId="0" applyNumberFormat="1" applyFont="1" applyAlignment="1" quotePrefix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9" fillId="4" borderId="0" xfId="0" applyFont="1" applyFill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1" fillId="5" borderId="2" xfId="0" applyFont="1" applyFill="1" applyBorder="1" applyAlignment="1">
      <alignment horizontal="centerContinuous"/>
    </xf>
    <xf numFmtId="0" fontId="11" fillId="5" borderId="4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 horizontal="centerContinuous"/>
    </xf>
    <xf numFmtId="0" fontId="11" fillId="6" borderId="4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12" fillId="5" borderId="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5" borderId="9" xfId="0" applyFont="1" applyFill="1" applyBorder="1" applyAlignment="1" quotePrefix="1">
      <alignment horizontal="center"/>
    </xf>
    <xf numFmtId="0" fontId="12" fillId="5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14" fontId="8" fillId="5" borderId="9" xfId="0" applyNumberFormat="1" applyFont="1" applyFill="1" applyBorder="1" applyAlignment="1">
      <alignment horizontal="right"/>
    </xf>
    <xf numFmtId="14" fontId="8" fillId="6" borderId="9" xfId="0" applyNumberFormat="1" applyFont="1" applyFill="1" applyBorder="1" applyAlignment="1">
      <alignment horizontal="right"/>
    </xf>
    <xf numFmtId="14" fontId="8" fillId="2" borderId="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" fillId="5" borderId="9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5" borderId="7" xfId="0" applyFont="1" applyFill="1" applyBorder="1" applyAlignment="1">
      <alignment horizontal="right"/>
    </xf>
    <xf numFmtId="0" fontId="0" fillId="6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0" borderId="8" xfId="0" applyFont="1" applyBorder="1" applyAlignment="1" quotePrefix="1">
      <alignment horizontal="left"/>
    </xf>
    <xf numFmtId="0" fontId="0" fillId="0" borderId="12" xfId="0" applyFont="1" applyBorder="1" applyAlignment="1">
      <alignment/>
    </xf>
    <xf numFmtId="171" fontId="0" fillId="5" borderId="9" xfId="15" applyNumberFormat="1" applyFont="1" applyFill="1" applyBorder="1" applyAlignment="1">
      <alignment/>
    </xf>
    <xf numFmtId="171" fontId="0" fillId="6" borderId="9" xfId="15" applyNumberFormat="1" applyFont="1" applyFill="1" applyBorder="1" applyAlignment="1">
      <alignment/>
    </xf>
    <xf numFmtId="171" fontId="0" fillId="2" borderId="9" xfId="15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1" fontId="0" fillId="5" borderId="15" xfId="15" applyNumberFormat="1" applyFont="1" applyFill="1" applyBorder="1" applyAlignment="1">
      <alignment/>
    </xf>
    <xf numFmtId="171" fontId="0" fillId="6" borderId="15" xfId="15" applyNumberFormat="1" applyFont="1" applyFill="1" applyBorder="1" applyAlignment="1">
      <alignment/>
    </xf>
    <xf numFmtId="171" fontId="0" fillId="2" borderId="15" xfId="15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1" fontId="0" fillId="5" borderId="16" xfId="15" applyNumberFormat="1" applyFont="1" applyFill="1" applyBorder="1" applyAlignment="1">
      <alignment/>
    </xf>
    <xf numFmtId="171" fontId="0" fillId="5" borderId="7" xfId="15" applyNumberFormat="1" applyFont="1" applyFill="1" applyBorder="1" applyAlignment="1">
      <alignment/>
    </xf>
    <xf numFmtId="171" fontId="0" fillId="6" borderId="7" xfId="15" applyNumberFormat="1" applyFont="1" applyFill="1" applyBorder="1" applyAlignment="1">
      <alignment/>
    </xf>
    <xf numFmtId="171" fontId="0" fillId="2" borderId="7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3" xfId="0" applyFont="1" applyBorder="1" applyAlignment="1">
      <alignment/>
    </xf>
    <xf numFmtId="43" fontId="0" fillId="0" borderId="0" xfId="15" applyAlignment="1">
      <alignment/>
    </xf>
    <xf numFmtId="0" fontId="0" fillId="0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71" fontId="0" fillId="6" borderId="16" xfId="15" applyNumberFormat="1" applyFont="1" applyFill="1" applyBorder="1" applyAlignment="1">
      <alignment/>
    </xf>
    <xf numFmtId="171" fontId="0" fillId="2" borderId="16" xfId="15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 quotePrefix="1">
      <alignment horizontal="left"/>
    </xf>
    <xf numFmtId="171" fontId="0" fillId="5" borderId="16" xfId="15" applyNumberFormat="1" applyFont="1" applyFill="1" applyBorder="1" applyAlignment="1">
      <alignment horizontal="right"/>
    </xf>
    <xf numFmtId="171" fontId="0" fillId="6" borderId="16" xfId="15" applyNumberFormat="1" applyFont="1" applyFill="1" applyBorder="1" applyAlignment="1">
      <alignment horizontal="right"/>
    </xf>
    <xf numFmtId="171" fontId="0" fillId="2" borderId="16" xfId="15" applyNumberFormat="1" applyFont="1" applyFill="1" applyBorder="1" applyAlignment="1">
      <alignment horizontal="right"/>
    </xf>
    <xf numFmtId="0" fontId="0" fillId="0" borderId="6" xfId="0" applyFont="1" applyBorder="1" applyAlignment="1" quotePrefix="1">
      <alignment horizontal="left"/>
    </xf>
    <xf numFmtId="0" fontId="1" fillId="0" borderId="6" xfId="0" applyFont="1" applyBorder="1" applyAlignment="1">
      <alignment/>
    </xf>
    <xf numFmtId="178" fontId="0" fillId="5" borderId="7" xfId="15" applyNumberFormat="1" applyFont="1" applyFill="1" applyBorder="1" applyAlignment="1">
      <alignment/>
    </xf>
    <xf numFmtId="178" fontId="0" fillId="6" borderId="7" xfId="15" applyNumberFormat="1" applyFont="1" applyFill="1" applyBorder="1" applyAlignment="1">
      <alignment/>
    </xf>
    <xf numFmtId="178" fontId="0" fillId="2" borderId="7" xfId="15" applyNumberFormat="1" applyFont="1" applyFill="1" applyBorder="1" applyAlignment="1">
      <alignment/>
    </xf>
    <xf numFmtId="178" fontId="0" fillId="5" borderId="9" xfId="15" applyNumberFormat="1" applyFont="1" applyFill="1" applyBorder="1" applyAlignment="1">
      <alignment/>
    </xf>
    <xf numFmtId="178" fontId="0" fillId="6" borderId="9" xfId="15" applyNumberFormat="1" applyFont="1" applyFill="1" applyBorder="1" applyAlignment="1">
      <alignment/>
    </xf>
    <xf numFmtId="43" fontId="0" fillId="5" borderId="9" xfId="15" applyNumberFormat="1" applyFont="1" applyFill="1" applyBorder="1" applyAlignment="1">
      <alignment/>
    </xf>
    <xf numFmtId="43" fontId="0" fillId="2" borderId="9" xfId="15" applyNumberFormat="1" applyFont="1" applyFill="1" applyBorder="1" applyAlignment="1">
      <alignment/>
    </xf>
    <xf numFmtId="43" fontId="0" fillId="5" borderId="9" xfId="15" applyFont="1" applyFill="1" applyBorder="1" applyAlignment="1">
      <alignment/>
    </xf>
    <xf numFmtId="43" fontId="0" fillId="6" borderId="9" xfId="15" applyFont="1" applyFill="1" applyBorder="1" applyAlignment="1">
      <alignment/>
    </xf>
    <xf numFmtId="0" fontId="0" fillId="0" borderId="10" xfId="0" applyFont="1" applyBorder="1" applyAlignment="1" quotePrefix="1">
      <alignment horizontal="left"/>
    </xf>
    <xf numFmtId="178" fontId="0" fillId="5" borderId="15" xfId="15" applyNumberFormat="1" applyFont="1" applyFill="1" applyBorder="1" applyAlignment="1">
      <alignment/>
    </xf>
    <xf numFmtId="178" fontId="0" fillId="6" borderId="15" xfId="15" applyNumberFormat="1" applyFont="1" applyFill="1" applyBorder="1" applyAlignment="1">
      <alignment/>
    </xf>
    <xf numFmtId="178" fontId="0" fillId="2" borderId="15" xfId="15" applyNumberFormat="1" applyFont="1" applyFill="1" applyBorder="1" applyAlignment="1">
      <alignment/>
    </xf>
    <xf numFmtId="0" fontId="0" fillId="0" borderId="2" xfId="0" applyFont="1" applyBorder="1" applyAlignment="1" quotePrefix="1">
      <alignment horizontal="left"/>
    </xf>
    <xf numFmtId="178" fontId="0" fillId="5" borderId="16" xfId="15" applyNumberFormat="1" applyFont="1" applyFill="1" applyBorder="1" applyAlignment="1">
      <alignment/>
    </xf>
    <xf numFmtId="178" fontId="0" fillId="6" borderId="16" xfId="15" applyNumberFormat="1" applyFont="1" applyFill="1" applyBorder="1" applyAlignment="1">
      <alignment/>
    </xf>
    <xf numFmtId="178" fontId="0" fillId="2" borderId="16" xfId="15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171" fontId="0" fillId="0" borderId="0" xfId="15" applyNumberFormat="1" applyFont="1" applyFill="1" applyAlignment="1">
      <alignment/>
    </xf>
    <xf numFmtId="178" fontId="0" fillId="0" borderId="0" xfId="15" applyNumberFormat="1" applyFont="1" applyFill="1" applyAlignment="1">
      <alignment/>
    </xf>
    <xf numFmtId="171" fontId="0" fillId="2" borderId="0" xfId="15" applyNumberFormat="1" applyFont="1" applyFill="1" applyAlignment="1">
      <alignment/>
    </xf>
    <xf numFmtId="178" fontId="0" fillId="2" borderId="0" xfId="15" applyNumberFormat="1" applyFont="1" applyFill="1" applyAlignment="1">
      <alignment/>
    </xf>
    <xf numFmtId="171" fontId="0" fillId="5" borderId="5" xfId="15" applyNumberFormat="1" applyFont="1" applyFill="1" applyBorder="1" applyAlignment="1">
      <alignment horizontal="centerContinuous"/>
    </xf>
    <xf numFmtId="178" fontId="0" fillId="5" borderId="11" xfId="15" applyNumberFormat="1" applyFont="1" applyFill="1" applyBorder="1" applyAlignment="1">
      <alignment horizontal="centerContinuous"/>
    </xf>
    <xf numFmtId="171" fontId="0" fillId="6" borderId="5" xfId="15" applyNumberFormat="1" applyFont="1" applyFill="1" applyBorder="1" applyAlignment="1">
      <alignment horizontal="centerContinuous"/>
    </xf>
    <xf numFmtId="178" fontId="0" fillId="6" borderId="11" xfId="15" applyNumberFormat="1" applyFont="1" applyFill="1" applyBorder="1" applyAlignment="1">
      <alignment horizontal="centerContinuous"/>
    </xf>
    <xf numFmtId="171" fontId="0" fillId="2" borderId="5" xfId="15" applyNumberFormat="1" applyFont="1" applyFill="1" applyBorder="1" applyAlignment="1">
      <alignment horizontal="centerContinuous"/>
    </xf>
    <xf numFmtId="178" fontId="0" fillId="2" borderId="11" xfId="15" applyNumberFormat="1" applyFont="1" applyFill="1" applyBorder="1" applyAlignment="1">
      <alignment horizontal="centerContinuous"/>
    </xf>
    <xf numFmtId="171" fontId="0" fillId="5" borderId="10" xfId="15" applyNumberFormat="1" applyFont="1" applyFill="1" applyBorder="1" applyAlignment="1">
      <alignment horizontal="centerContinuous"/>
    </xf>
    <xf numFmtId="178" fontId="0" fillId="5" borderId="14" xfId="15" applyNumberFormat="1" applyFont="1" applyFill="1" applyBorder="1" applyAlignment="1">
      <alignment horizontal="centerContinuous"/>
    </xf>
    <xf numFmtId="171" fontId="0" fillId="6" borderId="10" xfId="15" applyNumberFormat="1" applyFont="1" applyFill="1" applyBorder="1" applyAlignment="1">
      <alignment horizontal="centerContinuous"/>
    </xf>
    <xf numFmtId="171" fontId="0" fillId="6" borderId="14" xfId="15" applyNumberFormat="1" applyFont="1" applyFill="1" applyBorder="1" applyAlignment="1">
      <alignment horizontal="centerContinuous"/>
    </xf>
    <xf numFmtId="171" fontId="0" fillId="2" borderId="10" xfId="15" applyNumberFormat="1" applyFont="1" applyFill="1" applyBorder="1" applyAlignment="1">
      <alignment horizontal="centerContinuous"/>
    </xf>
    <xf numFmtId="178" fontId="0" fillId="2" borderId="14" xfId="15" applyNumberFormat="1" applyFont="1" applyFill="1" applyBorder="1" applyAlignment="1">
      <alignment horizontal="centerContinuous"/>
    </xf>
    <xf numFmtId="0" fontId="0" fillId="0" borderId="7" xfId="0" applyFont="1" applyBorder="1" applyAlignment="1" quotePrefix="1">
      <alignment horizontal="left"/>
    </xf>
    <xf numFmtId="179" fontId="0" fillId="5" borderId="5" xfId="15" applyNumberFormat="1" applyFont="1" applyFill="1" applyBorder="1" applyAlignment="1">
      <alignment/>
    </xf>
    <xf numFmtId="178" fontId="0" fillId="5" borderId="11" xfId="15" applyNumberFormat="1" applyFont="1" applyFill="1" applyBorder="1" applyAlignment="1">
      <alignment/>
    </xf>
    <xf numFmtId="179" fontId="0" fillId="6" borderId="5" xfId="15" applyNumberFormat="1" applyFont="1" applyFill="1" applyBorder="1" applyAlignment="1">
      <alignment/>
    </xf>
    <xf numFmtId="178" fontId="0" fillId="6" borderId="11" xfId="15" applyNumberFormat="1" applyFont="1" applyFill="1" applyBorder="1" applyAlignment="1">
      <alignment/>
    </xf>
    <xf numFmtId="179" fontId="0" fillId="2" borderId="5" xfId="15" applyNumberFormat="1" applyFont="1" applyFill="1" applyBorder="1" applyAlignment="1">
      <alignment/>
    </xf>
    <xf numFmtId="178" fontId="0" fillId="2" borderId="11" xfId="15" applyNumberFormat="1" applyFont="1" applyFill="1" applyBorder="1" applyAlignment="1">
      <alignment/>
    </xf>
    <xf numFmtId="0" fontId="0" fillId="0" borderId="15" xfId="0" applyFont="1" applyBorder="1" applyAlignment="1" quotePrefix="1">
      <alignment horizontal="left"/>
    </xf>
    <xf numFmtId="171" fontId="0" fillId="5" borderId="10" xfId="15" applyNumberFormat="1" applyFont="1" applyFill="1" applyBorder="1" applyAlignment="1">
      <alignment/>
    </xf>
    <xf numFmtId="171" fontId="0" fillId="5" borderId="14" xfId="15" applyNumberFormat="1" applyFont="1" applyFill="1" applyBorder="1" applyAlignment="1">
      <alignment/>
    </xf>
    <xf numFmtId="171" fontId="0" fillId="6" borderId="10" xfId="15" applyNumberFormat="1" applyFont="1" applyFill="1" applyBorder="1" applyAlignment="1">
      <alignment/>
    </xf>
    <xf numFmtId="171" fontId="0" fillId="6" borderId="14" xfId="15" applyNumberFormat="1" applyFont="1" applyFill="1" applyBorder="1" applyAlignment="1">
      <alignment/>
    </xf>
    <xf numFmtId="171" fontId="0" fillId="2" borderId="10" xfId="15" applyNumberFormat="1" applyFont="1" applyFill="1" applyBorder="1" applyAlignment="1">
      <alignment/>
    </xf>
    <xf numFmtId="171" fontId="0" fillId="2" borderId="14" xfId="15" applyNumberFormat="1" applyFont="1" applyFill="1" applyBorder="1" applyAlignment="1">
      <alignment/>
    </xf>
    <xf numFmtId="43" fontId="0" fillId="5" borderId="2" xfId="15" applyNumberFormat="1" applyFont="1" applyFill="1" applyBorder="1" applyAlignment="1">
      <alignment/>
    </xf>
    <xf numFmtId="171" fontId="0" fillId="5" borderId="4" xfId="15" applyNumberFormat="1" applyFont="1" applyFill="1" applyBorder="1" applyAlignment="1">
      <alignment/>
    </xf>
    <xf numFmtId="171" fontId="0" fillId="6" borderId="2" xfId="15" applyNumberFormat="1" applyFont="1" applyFill="1" applyBorder="1" applyAlignment="1">
      <alignment/>
    </xf>
    <xf numFmtId="171" fontId="0" fillId="6" borderId="4" xfId="15" applyNumberFormat="1" applyFont="1" applyFill="1" applyBorder="1" applyAlignment="1">
      <alignment/>
    </xf>
    <xf numFmtId="43" fontId="0" fillId="2" borderId="2" xfId="15" applyNumberFormat="1" applyFont="1" applyFill="1" applyBorder="1" applyAlignment="1">
      <alignment/>
    </xf>
    <xf numFmtId="171" fontId="0" fillId="2" borderId="4" xfId="15" applyNumberFormat="1" applyFont="1" applyFill="1" applyBorder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171" fontId="0" fillId="5" borderId="0" xfId="15" applyNumberFormat="1" applyFill="1" applyAlignment="1">
      <alignment horizontal="right"/>
    </xf>
    <xf numFmtId="171" fontId="0" fillId="5" borderId="0" xfId="0" applyNumberFormat="1" applyFill="1" applyAlignment="1">
      <alignment horizontal="right"/>
    </xf>
    <xf numFmtId="171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indent="1"/>
    </xf>
    <xf numFmtId="38" fontId="0" fillId="0" borderId="0" xfId="0" applyNumberFormat="1" applyFill="1" applyAlignment="1">
      <alignment/>
    </xf>
    <xf numFmtId="171" fontId="0" fillId="0" borderId="0" xfId="15" applyNumberFormat="1" applyFill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71" fontId="0" fillId="0" borderId="0" xfId="15" applyNumberFormat="1" applyAlignment="1">
      <alignment/>
    </xf>
    <xf numFmtId="0" fontId="15" fillId="0" borderId="0" xfId="0" applyFont="1" applyAlignment="1">
      <alignment/>
    </xf>
    <xf numFmtId="171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3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 quotePrefix="1">
      <alignment/>
    </xf>
    <xf numFmtId="171" fontId="0" fillId="0" borderId="17" xfId="15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22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HEADING1" xfId="24"/>
    <cellStyle name="HEADING2" xfId="25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Percent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17</xdr:row>
      <xdr:rowOff>57150</xdr:rowOff>
    </xdr:from>
    <xdr:to>
      <xdr:col>20</xdr:col>
      <xdr:colOff>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5106650" y="35623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57150</xdr:rowOff>
    </xdr:from>
    <xdr:to>
      <xdr:col>7</xdr:col>
      <xdr:colOff>133350</xdr:colOff>
      <xdr:row>21</xdr:row>
      <xdr:rowOff>161925</xdr:rowOff>
    </xdr:to>
    <xdr:sp>
      <xdr:nvSpPr>
        <xdr:cNvPr id="2" name="Oval 2"/>
        <xdr:cNvSpPr>
          <a:spLocks/>
        </xdr:cNvSpPr>
      </xdr:nvSpPr>
      <xdr:spPr>
        <a:xfrm>
          <a:off x="4505325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57150</xdr:rowOff>
    </xdr:from>
    <xdr:to>
      <xdr:col>14</xdr:col>
      <xdr:colOff>0</xdr:colOff>
      <xdr:row>14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1296650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57150</xdr:rowOff>
    </xdr:from>
    <xdr:to>
      <xdr:col>20</xdr:col>
      <xdr:colOff>0</xdr:colOff>
      <xdr:row>15</xdr:row>
      <xdr:rowOff>161925</xdr:rowOff>
    </xdr:to>
    <xdr:sp>
      <xdr:nvSpPr>
        <xdr:cNvPr id="4" name="Oval 4"/>
        <xdr:cNvSpPr>
          <a:spLocks/>
        </xdr:cNvSpPr>
      </xdr:nvSpPr>
      <xdr:spPr>
        <a:xfrm>
          <a:off x="15106650" y="31623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57150</xdr:rowOff>
    </xdr:from>
    <xdr:to>
      <xdr:col>18</xdr:col>
      <xdr:colOff>0</xdr:colOff>
      <xdr:row>13</xdr:row>
      <xdr:rowOff>161925</xdr:rowOff>
    </xdr:to>
    <xdr:sp>
      <xdr:nvSpPr>
        <xdr:cNvPr id="5" name="Oval 5"/>
        <xdr:cNvSpPr>
          <a:spLocks/>
        </xdr:cNvSpPr>
      </xdr:nvSpPr>
      <xdr:spPr>
        <a:xfrm>
          <a:off x="13887450" y="27622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57150</xdr:rowOff>
    </xdr:from>
    <xdr:to>
      <xdr:col>20</xdr:col>
      <xdr:colOff>0</xdr:colOff>
      <xdr:row>7</xdr:row>
      <xdr:rowOff>161925</xdr:rowOff>
    </xdr:to>
    <xdr:sp>
      <xdr:nvSpPr>
        <xdr:cNvPr id="6" name="Oval 6"/>
        <xdr:cNvSpPr>
          <a:spLocks/>
        </xdr:cNvSpPr>
      </xdr:nvSpPr>
      <xdr:spPr>
        <a:xfrm>
          <a:off x="15106650" y="156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57150</xdr:rowOff>
    </xdr:from>
    <xdr:to>
      <xdr:col>8</xdr:col>
      <xdr:colOff>133350</xdr:colOff>
      <xdr:row>17</xdr:row>
      <xdr:rowOff>161925</xdr:rowOff>
    </xdr:to>
    <xdr:sp>
      <xdr:nvSpPr>
        <xdr:cNvPr id="7" name="Oval 7"/>
        <xdr:cNvSpPr>
          <a:spLocks/>
        </xdr:cNvSpPr>
      </xdr:nvSpPr>
      <xdr:spPr>
        <a:xfrm>
          <a:off x="572452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mar\Excel\Consol\AAB%20Consol%202002-06.2002-Samp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mar\Excel\Consol\AAB%20Consol%202001-06-B(PWC-W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H\AABA&amp;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mar\Excel\Consol\AAB2002-06%20Consol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KLSE BS"/>
      <sheetName val="Con P&amp;L"/>
      <sheetName val="KLSE PL"/>
      <sheetName val="KLSE Notes"/>
      <sheetName val="StatPL"/>
      <sheetName val="EquityChanges"/>
      <sheetName val="Con B&amp;S Journals"/>
      <sheetName val="Con P&amp;L Journals"/>
      <sheetName val="2000'PA"/>
      <sheetName val="2001'CA1"/>
      <sheetName val="2001'CA2"/>
    </sheetNames>
    <sheetDataSet>
      <sheetData sheetId="0">
        <row r="42">
          <cell r="L42">
            <v>542401117.08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1'CA"/>
      <sheetName val="2000'CA"/>
      <sheetName val="2000'PA"/>
      <sheetName val="Con P&amp;L Journals (2)"/>
      <sheetName val="Con B&amp;S Journals (2)"/>
      <sheetName val="Con B&amp;S"/>
      <sheetName val="Con P&amp;L"/>
      <sheetName val="Con B&amp;S Journals"/>
      <sheetName val="Con P&amp;L Journals"/>
      <sheetName val="Journals "/>
      <sheetName val="KLSE PL"/>
      <sheetName val="KLSE BS"/>
      <sheetName val="KLSE No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 BS"/>
      <sheetName val="KLSE BS"/>
      <sheetName val="Con PL"/>
      <sheetName val="KLSE PL"/>
      <sheetName val="KLSE Notes"/>
      <sheetName val="2002'PA"/>
      <sheetName val="Con BS JVs"/>
      <sheetName val="Con PL JVs"/>
      <sheetName val="2002' CA"/>
      <sheetName val="2001'LOSS BF SUM"/>
      <sheetName val="Loss bf"/>
      <sheetName val="Sheet2"/>
    </sheetNames>
    <sheetDataSet>
      <sheetData sheetId="3">
        <row r="56">
          <cell r="G56">
            <v>-401.7560000000001</v>
          </cell>
          <cell r="I56">
            <v>-1869.756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7"/>
  <sheetViews>
    <sheetView view="pageBreakPreview" zoomScale="75" zoomScaleNormal="75" zoomScaleSheetLayoutView="75" workbookViewId="0" topLeftCell="A1">
      <selection activeCell="E37" sqref="E37"/>
    </sheetView>
  </sheetViews>
  <sheetFormatPr defaultColWidth="9.140625" defaultRowHeight="12.75"/>
  <cols>
    <col min="1" max="1" width="4.00390625" style="0" customWidth="1"/>
    <col min="2" max="2" width="6.28125" style="5" customWidth="1"/>
    <col min="3" max="3" width="4.00390625" style="5" customWidth="1"/>
    <col min="4" max="4" width="2.7109375" style="5" customWidth="1"/>
    <col min="5" max="5" width="35.28125" style="5" customWidth="1"/>
    <col min="6" max="6" width="13.7109375" style="5" customWidth="1"/>
    <col min="7" max="7" width="13.7109375" style="18" customWidth="1"/>
    <col min="8" max="8" width="5.7109375" style="18" customWidth="1"/>
    <col min="9" max="10" width="13.7109375" style="5" customWidth="1"/>
    <col min="11" max="11" width="13.8515625" style="7" customWidth="1"/>
    <col min="12" max="12" width="3.00390625" style="5" customWidth="1"/>
    <col min="13" max="13" width="14.28125" style="0" customWidth="1"/>
    <col min="14" max="14" width="12.57421875" style="0" bestFit="1" customWidth="1"/>
  </cols>
  <sheetData>
    <row r="1" spans="7:10" ht="15.75">
      <c r="G1" s="6"/>
      <c r="H1" s="6"/>
      <c r="I1" s="7"/>
      <c r="J1" s="7"/>
    </row>
    <row r="2" spans="2:10" ht="15.75">
      <c r="B2" s="3" t="s">
        <v>235</v>
      </c>
      <c r="G2" s="6"/>
      <c r="H2" s="6"/>
      <c r="I2" s="7"/>
      <c r="J2" s="7"/>
    </row>
    <row r="3" spans="2:10" ht="15.75">
      <c r="B3" s="3"/>
      <c r="G3" s="6"/>
      <c r="H3" s="6"/>
      <c r="I3" s="7"/>
      <c r="J3" s="7"/>
    </row>
    <row r="4" spans="2:10" ht="15.75">
      <c r="B4" s="3" t="s">
        <v>4</v>
      </c>
      <c r="G4" s="6"/>
      <c r="H4" s="6"/>
      <c r="I4" s="7"/>
      <c r="J4" s="7"/>
    </row>
    <row r="5" spans="6:11" ht="12.75">
      <c r="F5" s="8" t="s">
        <v>5</v>
      </c>
      <c r="G5" s="8" t="s">
        <v>5</v>
      </c>
      <c r="H5" s="9"/>
      <c r="I5" s="10"/>
      <c r="J5" s="10"/>
      <c r="K5" s="10"/>
    </row>
    <row r="6" spans="6:11" ht="12.75">
      <c r="F6" s="8" t="s">
        <v>6</v>
      </c>
      <c r="G6" s="8" t="s">
        <v>7</v>
      </c>
      <c r="H6" s="9"/>
      <c r="I6" s="11" t="s">
        <v>8</v>
      </c>
      <c r="J6" s="12"/>
      <c r="K6" s="13"/>
    </row>
    <row r="7" spans="6:11" ht="12.75">
      <c r="F7" s="8" t="s">
        <v>9</v>
      </c>
      <c r="G7" s="8" t="s">
        <v>10</v>
      </c>
      <c r="H7" s="9"/>
      <c r="I7" s="10"/>
      <c r="J7" s="10"/>
      <c r="K7" s="10"/>
    </row>
    <row r="8" spans="6:11" ht="12.75">
      <c r="F8" s="8" t="s">
        <v>11</v>
      </c>
      <c r="G8" s="8" t="s">
        <v>12</v>
      </c>
      <c r="H8" s="9"/>
      <c r="I8" s="14" t="s">
        <v>11</v>
      </c>
      <c r="J8" s="14" t="s">
        <v>12</v>
      </c>
      <c r="K8" s="10"/>
    </row>
    <row r="9" spans="6:11" ht="12.75">
      <c r="F9" s="15" t="s">
        <v>13</v>
      </c>
      <c r="G9" s="15" t="s">
        <v>14</v>
      </c>
      <c r="H9" s="16"/>
      <c r="I9" s="17" t="s">
        <v>13</v>
      </c>
      <c r="J9" s="17" t="s">
        <v>14</v>
      </c>
      <c r="K9" s="10"/>
    </row>
    <row r="10" spans="6:11" ht="12.75">
      <c r="F10" s="8" t="s">
        <v>15</v>
      </c>
      <c r="G10" s="8" t="s">
        <v>15</v>
      </c>
      <c r="H10" s="9"/>
      <c r="I10" s="14" t="s">
        <v>0</v>
      </c>
      <c r="J10" s="14" t="s">
        <v>0</v>
      </c>
      <c r="K10" s="10"/>
    </row>
    <row r="11" spans="7:11" ht="15.75">
      <c r="G11" s="6"/>
      <c r="H11" s="6"/>
      <c r="I11" s="10"/>
      <c r="J11" s="10"/>
      <c r="K11" s="10"/>
    </row>
    <row r="12" spans="2:11" ht="12.75">
      <c r="B12" s="5">
        <v>1</v>
      </c>
      <c r="C12" s="5" t="s">
        <v>16</v>
      </c>
      <c r="F12" s="7">
        <v>5280.583</v>
      </c>
      <c r="G12" s="7">
        <v>6557.555</v>
      </c>
      <c r="H12" s="7"/>
      <c r="I12" s="10">
        <v>5280583</v>
      </c>
      <c r="J12" s="10">
        <v>6557555</v>
      </c>
      <c r="K12" s="10">
        <v>-1276972</v>
      </c>
    </row>
    <row r="13" spans="2:11" ht="12.75">
      <c r="B13" s="5">
        <v>2</v>
      </c>
      <c r="C13" s="5" t="s">
        <v>17</v>
      </c>
      <c r="F13" s="7">
        <v>570.393</v>
      </c>
      <c r="G13" s="7">
        <v>5416.531</v>
      </c>
      <c r="H13" s="7"/>
      <c r="I13" s="10">
        <v>570393</v>
      </c>
      <c r="J13" s="10">
        <v>5416531</v>
      </c>
      <c r="K13" s="10">
        <v>-4846138</v>
      </c>
    </row>
    <row r="14" spans="2:11" ht="12.75">
      <c r="B14" s="5">
        <v>3</v>
      </c>
      <c r="C14" s="5" t="s">
        <v>18</v>
      </c>
      <c r="F14" s="7">
        <v>198075.913</v>
      </c>
      <c r="G14" s="7">
        <v>197587.348</v>
      </c>
      <c r="H14" s="7"/>
      <c r="I14" s="10">
        <v>198075913</v>
      </c>
      <c r="J14" s="10">
        <v>197587348</v>
      </c>
      <c r="K14" s="10">
        <v>488565</v>
      </c>
    </row>
    <row r="15" spans="2:11" ht="12.75">
      <c r="B15" s="5">
        <v>4</v>
      </c>
      <c r="C15" s="5" t="s">
        <v>19</v>
      </c>
      <c r="F15" s="7">
        <v>0</v>
      </c>
      <c r="G15" s="7">
        <v>0</v>
      </c>
      <c r="H15" s="7"/>
      <c r="I15" s="10">
        <v>0</v>
      </c>
      <c r="J15" s="10">
        <v>0</v>
      </c>
      <c r="K15" s="10">
        <v>0</v>
      </c>
    </row>
    <row r="16" spans="9:11" ht="15.75">
      <c r="I16" s="10"/>
      <c r="J16" s="10"/>
      <c r="K16" s="10">
        <v>0</v>
      </c>
    </row>
    <row r="17" spans="3:11" ht="15.75">
      <c r="C17" s="5" t="s">
        <v>20</v>
      </c>
      <c r="I17" s="10"/>
      <c r="J17" s="10"/>
      <c r="K17" s="10"/>
    </row>
    <row r="18" spans="2:11" ht="15.75">
      <c r="B18" s="5">
        <v>5</v>
      </c>
      <c r="C18" s="5" t="s">
        <v>3</v>
      </c>
      <c r="F18" s="7">
        <v>264755.923</v>
      </c>
      <c r="G18" s="7">
        <v>265138.288</v>
      </c>
      <c r="H18" s="6"/>
      <c r="I18" s="10">
        <v>264755923</v>
      </c>
      <c r="J18" s="10">
        <v>265138288</v>
      </c>
      <c r="K18" s="10">
        <v>-382365</v>
      </c>
    </row>
    <row r="19" spans="2:11" ht="15.75">
      <c r="B19" s="5">
        <v>6</v>
      </c>
      <c r="C19" s="5" t="s">
        <v>21</v>
      </c>
      <c r="F19" s="7">
        <v>272.616</v>
      </c>
      <c r="G19" s="7">
        <v>1349.504</v>
      </c>
      <c r="H19" s="6"/>
      <c r="I19" s="10">
        <v>272616</v>
      </c>
      <c r="J19" s="10">
        <v>1349504</v>
      </c>
      <c r="K19" s="10">
        <v>-1076888</v>
      </c>
    </row>
    <row r="20" spans="9:11" ht="15.75">
      <c r="I20" s="10"/>
      <c r="J20" s="10"/>
      <c r="K20" s="10"/>
    </row>
    <row r="21" spans="2:11" ht="15.75">
      <c r="B21" s="5">
        <v>7</v>
      </c>
      <c r="C21" s="5" t="s">
        <v>236</v>
      </c>
      <c r="F21" s="7"/>
      <c r="G21" s="7"/>
      <c r="I21" s="10"/>
      <c r="J21" s="10"/>
      <c r="K21" s="10">
        <v>0</v>
      </c>
    </row>
    <row r="22" spans="4:11" ht="15.75">
      <c r="D22" s="5" t="s">
        <v>22</v>
      </c>
      <c r="F22" s="7">
        <v>5223.452</v>
      </c>
      <c r="G22" s="7">
        <v>5203.419</v>
      </c>
      <c r="I22" s="10">
        <v>5223452</v>
      </c>
      <c r="J22" s="10">
        <v>5203419</v>
      </c>
      <c r="K22" s="10">
        <v>20033</v>
      </c>
    </row>
    <row r="23" spans="4:11" ht="15.75">
      <c r="D23" s="5" t="s">
        <v>23</v>
      </c>
      <c r="F23" s="7">
        <v>20157.408</v>
      </c>
      <c r="G23" s="7">
        <v>21501.611</v>
      </c>
      <c r="H23" s="6"/>
      <c r="I23" s="10">
        <v>20157408</v>
      </c>
      <c r="J23" s="10">
        <v>21501611</v>
      </c>
      <c r="K23" s="10">
        <v>-1344203</v>
      </c>
    </row>
    <row r="24" spans="4:11" ht="15.75">
      <c r="D24" s="5" t="s">
        <v>24</v>
      </c>
      <c r="F24" s="7">
        <v>31604.746</v>
      </c>
      <c r="G24" s="7">
        <v>26615.098</v>
      </c>
      <c r="H24" s="6"/>
      <c r="I24" s="10">
        <v>31604746</v>
      </c>
      <c r="J24" s="10">
        <v>26615098</v>
      </c>
      <c r="K24" s="10">
        <v>4989648</v>
      </c>
    </row>
    <row r="25" spans="4:13" ht="15.75">
      <c r="D25" s="5" t="s">
        <v>25</v>
      </c>
      <c r="F25" s="7">
        <v>5924.734</v>
      </c>
      <c r="G25" s="7">
        <v>7316.44</v>
      </c>
      <c r="H25" s="6"/>
      <c r="I25" s="10">
        <v>5924734</v>
      </c>
      <c r="J25" s="10">
        <v>7316440</v>
      </c>
      <c r="K25" s="10">
        <v>-1391706</v>
      </c>
      <c r="M25" s="19">
        <f>+M27-M26</f>
        <v>-3499999.919999957</v>
      </c>
    </row>
    <row r="26" spans="4:13" ht="15.75">
      <c r="D26" s="5" t="s">
        <v>26</v>
      </c>
      <c r="F26" s="7"/>
      <c r="G26" s="7"/>
      <c r="H26" s="6"/>
      <c r="I26" s="10"/>
      <c r="J26" s="10"/>
      <c r="K26" s="10">
        <v>0</v>
      </c>
      <c r="M26" s="19">
        <f>SUM(I12:I27)</f>
        <v>545901117</v>
      </c>
    </row>
    <row r="27" spans="5:13" ht="15.75">
      <c r="E27" s="5" t="s">
        <v>27</v>
      </c>
      <c r="F27" s="7">
        <v>14035.349</v>
      </c>
      <c r="G27" s="7">
        <v>21780.294</v>
      </c>
      <c r="H27" s="6"/>
      <c r="I27" s="10">
        <v>14035349</v>
      </c>
      <c r="J27" s="10">
        <v>21780294</v>
      </c>
      <c r="K27" s="10">
        <v>-7744945</v>
      </c>
      <c r="M27" s="20">
        <f>+'[2]Con B&amp;S'!L42</f>
        <v>542401117.08</v>
      </c>
    </row>
    <row r="28" spans="6:11" ht="15.75">
      <c r="F28" s="21"/>
      <c r="G28" s="6"/>
      <c r="H28" s="6"/>
      <c r="I28" s="10"/>
      <c r="J28" s="10"/>
      <c r="K28" s="10">
        <v>0</v>
      </c>
    </row>
    <row r="29" spans="6:11" ht="16.5" thickBot="1">
      <c r="F29" s="22">
        <v>341974.22799999994</v>
      </c>
      <c r="G29" s="22">
        <v>348904.654</v>
      </c>
      <c r="H29" s="6"/>
      <c r="I29" s="23">
        <v>341974228</v>
      </c>
      <c r="J29" s="23">
        <v>348904654</v>
      </c>
      <c r="K29" s="10">
        <v>-6930426</v>
      </c>
    </row>
    <row r="30" spans="2:14" ht="16.5" thickTop="1">
      <c r="B30" s="5">
        <v>8</v>
      </c>
      <c r="C30" s="5" t="s">
        <v>28</v>
      </c>
      <c r="F30" s="21"/>
      <c r="G30" s="6"/>
      <c r="H30" s="6"/>
      <c r="I30" s="10"/>
      <c r="J30" s="10"/>
      <c r="K30" s="10"/>
      <c r="N30" s="7"/>
    </row>
    <row r="31" spans="4:11" ht="15.75">
      <c r="D31" s="5" t="s">
        <v>29</v>
      </c>
      <c r="F31" s="7">
        <v>615339.428</v>
      </c>
      <c r="G31" s="7">
        <v>609228.176</v>
      </c>
      <c r="H31" s="6"/>
      <c r="I31" s="10">
        <v>615339428</v>
      </c>
      <c r="J31" s="10">
        <v>609228176</v>
      </c>
      <c r="K31" s="10">
        <v>6111252</v>
      </c>
    </row>
    <row r="32" spans="4:14" ht="15.75">
      <c r="D32" s="5" t="s">
        <v>30</v>
      </c>
      <c r="F32" s="7">
        <v>70743.235</v>
      </c>
      <c r="G32" s="7">
        <v>72230.869</v>
      </c>
      <c r="H32" s="6"/>
      <c r="I32" s="10">
        <v>70743235</v>
      </c>
      <c r="J32" s="10">
        <v>72230869</v>
      </c>
      <c r="K32" s="10">
        <v>-1487634</v>
      </c>
      <c r="N32" s="7"/>
    </row>
    <row r="33" spans="4:14" ht="15.75">
      <c r="D33" s="5" t="s">
        <v>233</v>
      </c>
      <c r="F33" s="7">
        <v>478114.007</v>
      </c>
      <c r="G33" s="7">
        <v>351780.803</v>
      </c>
      <c r="H33" s="6"/>
      <c r="I33" s="10">
        <v>478114007</v>
      </c>
      <c r="J33" s="10">
        <v>351780803</v>
      </c>
      <c r="K33" s="10">
        <v>126333204</v>
      </c>
      <c r="N33" s="7"/>
    </row>
    <row r="34" spans="4:11" ht="15.75">
      <c r="D34" s="5" t="s">
        <v>227</v>
      </c>
      <c r="F34" s="7">
        <v>22315.968</v>
      </c>
      <c r="G34" s="7">
        <v>23832.744</v>
      </c>
      <c r="H34" s="6"/>
      <c r="I34" s="10">
        <v>22315968</v>
      </c>
      <c r="J34" s="10">
        <v>23832744</v>
      </c>
      <c r="K34" s="10">
        <v>-1516776</v>
      </c>
    </row>
    <row r="35" spans="4:11" ht="15.75">
      <c r="D35" s="5" t="s">
        <v>31</v>
      </c>
      <c r="F35" s="7">
        <v>0</v>
      </c>
      <c r="G35" s="7">
        <v>0</v>
      </c>
      <c r="H35" s="6"/>
      <c r="I35" s="10"/>
      <c r="J35" s="10"/>
      <c r="K35" s="10">
        <v>0</v>
      </c>
    </row>
    <row r="36" spans="7:11" ht="15.75">
      <c r="G36" s="6"/>
      <c r="H36" s="6"/>
      <c r="I36" s="10"/>
      <c r="J36" s="10"/>
      <c r="K36" s="10">
        <v>0</v>
      </c>
    </row>
    <row r="37" spans="6:11" ht="15.75">
      <c r="F37" s="24">
        <v>1186512.638</v>
      </c>
      <c r="G37" s="24">
        <v>1057072.592</v>
      </c>
      <c r="H37" s="6"/>
      <c r="I37" s="25">
        <v>1186512638</v>
      </c>
      <c r="J37" s="25">
        <v>1057072592</v>
      </c>
      <c r="K37" s="10">
        <v>129440046</v>
      </c>
    </row>
    <row r="38" spans="6:11" ht="15.75">
      <c r="F38" s="21"/>
      <c r="G38" s="6"/>
      <c r="H38" s="6"/>
      <c r="I38" s="10"/>
      <c r="J38" s="10"/>
      <c r="K38" s="10">
        <v>0</v>
      </c>
    </row>
    <row r="39" spans="7:11" ht="15.75">
      <c r="G39" s="6"/>
      <c r="H39" s="6"/>
      <c r="I39" s="10"/>
      <c r="J39" s="10"/>
      <c r="K39" s="10">
        <v>0</v>
      </c>
    </row>
    <row r="40" spans="2:11" ht="15.75">
      <c r="B40" s="5">
        <v>9</v>
      </c>
      <c r="C40" s="5" t="s">
        <v>32</v>
      </c>
      <c r="F40" s="7">
        <v>-844538.41</v>
      </c>
      <c r="G40" s="7">
        <v>-708167.938</v>
      </c>
      <c r="H40" s="6"/>
      <c r="I40" s="10">
        <v>-844538410</v>
      </c>
      <c r="J40" s="10">
        <v>-708167938</v>
      </c>
      <c r="K40" s="10">
        <v>-136370472</v>
      </c>
    </row>
    <row r="41" spans="7:11" ht="15.75">
      <c r="G41" s="6"/>
      <c r="H41" s="6"/>
      <c r="I41" s="10"/>
      <c r="J41" s="10"/>
      <c r="K41" s="10">
        <v>0</v>
      </c>
    </row>
    <row r="42" spans="6:11" ht="16.5" thickBot="1">
      <c r="F42" s="22">
        <v>-640611.5210000002</v>
      </c>
      <c r="G42" s="22">
        <v>-498606.50399999996</v>
      </c>
      <c r="H42" s="6"/>
      <c r="I42" s="23">
        <v>-640611521</v>
      </c>
      <c r="J42" s="23">
        <v>-498606504</v>
      </c>
      <c r="K42" s="10">
        <v>-142005017</v>
      </c>
    </row>
    <row r="43" spans="7:11" ht="16.5" thickTop="1">
      <c r="G43" s="6"/>
      <c r="H43" s="6"/>
      <c r="I43" s="10"/>
      <c r="J43" s="10"/>
      <c r="K43" s="10">
        <v>0</v>
      </c>
    </row>
    <row r="44" spans="2:11" ht="15.75">
      <c r="B44" s="5">
        <v>10</v>
      </c>
      <c r="C44" s="5" t="s">
        <v>33</v>
      </c>
      <c r="G44" s="6"/>
      <c r="H44" s="6"/>
      <c r="I44" s="10"/>
      <c r="J44" s="10"/>
      <c r="K44" s="10">
        <v>0</v>
      </c>
    </row>
    <row r="45" spans="3:11" ht="15.75">
      <c r="C45" s="5" t="s">
        <v>1</v>
      </c>
      <c r="F45" s="7">
        <v>188275.313</v>
      </c>
      <c r="G45" s="7">
        <v>188275.313</v>
      </c>
      <c r="H45" s="6"/>
      <c r="I45" s="10">
        <v>188275313</v>
      </c>
      <c r="J45" s="10">
        <v>188275313</v>
      </c>
      <c r="K45" s="10">
        <v>0</v>
      </c>
    </row>
    <row r="46" spans="3:11" ht="15.75">
      <c r="C46" s="5" t="s">
        <v>34</v>
      </c>
      <c r="F46" s="7"/>
      <c r="G46" s="7"/>
      <c r="H46" s="6"/>
      <c r="I46" s="10"/>
      <c r="J46" s="10"/>
      <c r="K46" s="10">
        <v>0</v>
      </c>
    </row>
    <row r="47" spans="4:11" ht="15.75">
      <c r="D47" s="5" t="s">
        <v>35</v>
      </c>
      <c r="F47" s="7">
        <v>403292.627</v>
      </c>
      <c r="G47" s="7">
        <v>403292.627</v>
      </c>
      <c r="H47" s="6"/>
      <c r="I47" s="10">
        <v>403292627</v>
      </c>
      <c r="J47" s="10">
        <v>403292627</v>
      </c>
      <c r="K47" s="10">
        <v>0</v>
      </c>
    </row>
    <row r="48" spans="4:11" ht="15.75">
      <c r="D48" s="5" t="s">
        <v>36</v>
      </c>
      <c r="F48" s="7">
        <v>0</v>
      </c>
      <c r="G48" s="7">
        <v>0</v>
      </c>
      <c r="H48" s="6"/>
      <c r="I48" s="10"/>
      <c r="J48" s="10"/>
      <c r="K48" s="10">
        <v>0</v>
      </c>
    </row>
    <row r="49" spans="4:11" ht="15.75">
      <c r="D49" s="5" t="s">
        <v>37</v>
      </c>
      <c r="F49" s="7">
        <v>0</v>
      </c>
      <c r="G49" s="7">
        <v>0</v>
      </c>
      <c r="H49" s="6"/>
      <c r="I49" s="10"/>
      <c r="J49" s="10"/>
      <c r="K49" s="10">
        <v>0</v>
      </c>
    </row>
    <row r="50" spans="5:11" ht="15.75">
      <c r="E50" s="5" t="s">
        <v>38</v>
      </c>
      <c r="F50" s="7">
        <v>24711.492</v>
      </c>
      <c r="G50" s="7">
        <v>24711.492</v>
      </c>
      <c r="H50" s="6"/>
      <c r="I50" s="10">
        <v>24711492</v>
      </c>
      <c r="J50" s="10">
        <v>24711492</v>
      </c>
      <c r="K50" s="10"/>
    </row>
    <row r="51" spans="5:11" ht="15.75">
      <c r="E51" s="5" t="s">
        <v>39</v>
      </c>
      <c r="F51" s="7">
        <v>1095.53</v>
      </c>
      <c r="G51" s="7">
        <v>1095.529</v>
      </c>
      <c r="H51" s="6"/>
      <c r="I51" s="10">
        <v>1095530</v>
      </c>
      <c r="J51" s="10">
        <v>1095529</v>
      </c>
      <c r="K51" s="10"/>
    </row>
    <row r="52" spans="5:11" ht="15.75">
      <c r="E52" s="5" t="s">
        <v>40</v>
      </c>
      <c r="F52" s="7">
        <v>671.919</v>
      </c>
      <c r="G52" s="7">
        <v>671.919</v>
      </c>
      <c r="H52" s="6"/>
      <c r="I52" s="10">
        <v>671919</v>
      </c>
      <c r="J52" s="10">
        <v>671919</v>
      </c>
      <c r="K52" s="10"/>
    </row>
    <row r="53" spans="4:11" ht="15.75">
      <c r="D53" s="5" t="s">
        <v>41</v>
      </c>
      <c r="F53" s="7">
        <v>0</v>
      </c>
      <c r="G53" s="7">
        <v>0</v>
      </c>
      <c r="H53" s="6"/>
      <c r="I53" s="10"/>
      <c r="J53" s="10"/>
      <c r="K53" s="10">
        <v>0</v>
      </c>
    </row>
    <row r="54" spans="6:11" ht="15.75">
      <c r="F54" s="7"/>
      <c r="G54" s="7"/>
      <c r="H54" s="6"/>
      <c r="I54" s="10"/>
      <c r="J54" s="10"/>
      <c r="K54" s="10"/>
    </row>
    <row r="55" spans="6:11" ht="15.75">
      <c r="F55" s="7"/>
      <c r="G55" s="7"/>
      <c r="H55" s="6"/>
      <c r="I55" s="10"/>
      <c r="J55" s="10"/>
      <c r="K55" s="10"/>
    </row>
    <row r="56" spans="4:11" ht="15.75">
      <c r="D56" s="5" t="s">
        <v>42</v>
      </c>
      <c r="F56" s="7">
        <v>-1263338.343</v>
      </c>
      <c r="G56" s="7">
        <v>-1133528.297</v>
      </c>
      <c r="H56" s="6"/>
      <c r="I56" s="10">
        <v>-1263338343</v>
      </c>
      <c r="J56" s="10">
        <v>-1133528297</v>
      </c>
      <c r="K56" s="10">
        <v>-129810046</v>
      </c>
    </row>
    <row r="57" spans="4:11" ht="15.75">
      <c r="D57" s="5" t="s">
        <v>31</v>
      </c>
      <c r="I57" s="10"/>
      <c r="J57" s="10"/>
      <c r="K57" s="10"/>
    </row>
    <row r="58" spans="6:11" ht="15.75">
      <c r="F58" s="7"/>
      <c r="G58" s="7"/>
      <c r="H58" s="6"/>
      <c r="I58" s="10"/>
      <c r="J58" s="10"/>
      <c r="K58" s="10">
        <v>0</v>
      </c>
    </row>
    <row r="59" spans="7:11" ht="15.75">
      <c r="G59" s="6"/>
      <c r="H59" s="6"/>
      <c r="I59" s="10"/>
      <c r="J59" s="10"/>
      <c r="K59" s="10">
        <v>0</v>
      </c>
    </row>
    <row r="60" spans="2:11" ht="15.75">
      <c r="B60" s="5">
        <v>11</v>
      </c>
      <c r="C60" s="5" t="s">
        <v>226</v>
      </c>
      <c r="F60" s="7">
        <v>0</v>
      </c>
      <c r="G60" s="7">
        <v>0</v>
      </c>
      <c r="H60" s="6"/>
      <c r="I60" s="10">
        <v>0</v>
      </c>
      <c r="J60" s="10">
        <v>0</v>
      </c>
      <c r="K60" s="10">
        <v>0</v>
      </c>
    </row>
    <row r="61" spans="2:11" ht="15.75">
      <c r="B61" s="5">
        <v>12</v>
      </c>
      <c r="C61" s="5" t="s">
        <v>43</v>
      </c>
      <c r="F61" s="7">
        <v>2216.654</v>
      </c>
      <c r="G61" s="7">
        <v>6118.611</v>
      </c>
      <c r="H61" s="6"/>
      <c r="I61" s="10">
        <v>2216654</v>
      </c>
      <c r="J61" s="10">
        <v>6118611</v>
      </c>
      <c r="K61" s="10">
        <v>-3901957</v>
      </c>
    </row>
    <row r="62" spans="2:11" ht="15.75">
      <c r="B62" s="5">
        <v>13</v>
      </c>
      <c r="C62" s="5" t="s">
        <v>44</v>
      </c>
      <c r="F62" s="7">
        <v>10772.615</v>
      </c>
      <c r="G62" s="7">
        <v>10756.302</v>
      </c>
      <c r="H62" s="6"/>
      <c r="I62" s="10">
        <v>10772615</v>
      </c>
      <c r="J62" s="10">
        <v>10756302</v>
      </c>
      <c r="K62" s="10">
        <v>16313</v>
      </c>
    </row>
    <row r="63" spans="7:11" ht="15.75">
      <c r="G63" s="6"/>
      <c r="H63" s="6"/>
      <c r="I63" s="10"/>
      <c r="J63" s="10"/>
      <c r="K63" s="10">
        <v>0</v>
      </c>
    </row>
    <row r="64" spans="6:11" ht="16.5" thickBot="1">
      <c r="F64" s="22">
        <v>-632302.1930000002</v>
      </c>
      <c r="G64" s="22">
        <v>-498606.50400000013</v>
      </c>
      <c r="H64" s="6"/>
      <c r="I64" s="23">
        <v>-632302193</v>
      </c>
      <c r="J64" s="23">
        <v>-498606504</v>
      </c>
      <c r="K64" s="10">
        <v>-133695689</v>
      </c>
    </row>
    <row r="65" spans="6:11" ht="16.5" thickTop="1">
      <c r="F65" s="26"/>
      <c r="G65" s="26"/>
      <c r="H65" s="6"/>
      <c r="I65" s="27"/>
      <c r="J65" s="27"/>
      <c r="K65" s="10"/>
    </row>
    <row r="66" spans="3:11" ht="15.75">
      <c r="C66" s="5" t="s">
        <v>45</v>
      </c>
      <c r="F66" s="28">
        <v>-3.4273879272341</v>
      </c>
      <c r="G66" s="28">
        <v>-2.7379174983401944</v>
      </c>
      <c r="H66" s="6"/>
      <c r="I66" s="10"/>
      <c r="J66" s="10"/>
      <c r="K66" s="10">
        <v>0</v>
      </c>
    </row>
    <row r="67" spans="7:11" ht="15.75">
      <c r="G67" s="6"/>
      <c r="H67" s="6"/>
      <c r="I67" s="10"/>
      <c r="J67" s="10"/>
      <c r="K67" s="10"/>
    </row>
    <row r="68" spans="6:11" ht="15.75">
      <c r="F68" s="7">
        <v>-8309.32799999998</v>
      </c>
      <c r="G68" s="7">
        <v>0</v>
      </c>
      <c r="H68" s="6"/>
      <c r="I68" s="10">
        <v>-8309328</v>
      </c>
      <c r="J68" s="10">
        <v>0</v>
      </c>
      <c r="K68" s="10">
        <v>-8309328</v>
      </c>
    </row>
    <row r="69" spans="7:10" ht="15.75">
      <c r="G69" s="6"/>
      <c r="H69" s="6"/>
      <c r="I69" s="7"/>
      <c r="J69" s="7"/>
    </row>
    <row r="70" spans="7:10" ht="15.75">
      <c r="G70" s="6"/>
      <c r="H70" s="6"/>
      <c r="I70" s="7"/>
      <c r="J70" s="7"/>
    </row>
    <row r="71" spans="7:10" ht="15.75">
      <c r="G71" s="6"/>
      <c r="H71" s="6"/>
      <c r="I71" s="7"/>
      <c r="J71" s="7"/>
    </row>
    <row r="72" spans="7:10" ht="15.75">
      <c r="G72" s="6"/>
      <c r="H72" s="6"/>
      <c r="I72" s="7"/>
      <c r="J72" s="7"/>
    </row>
    <row r="73" spans="7:10" ht="15.75">
      <c r="G73" s="6"/>
      <c r="H73" s="6"/>
      <c r="I73" s="7"/>
      <c r="J73" s="7"/>
    </row>
    <row r="74" spans="7:10" ht="15.75">
      <c r="G74" s="6"/>
      <c r="H74" s="6"/>
      <c r="I74" s="7"/>
      <c r="J74" s="7"/>
    </row>
    <row r="75" spans="7:10" ht="15.75">
      <c r="G75" s="6"/>
      <c r="H75" s="6"/>
      <c r="I75" s="7"/>
      <c r="J75" s="7"/>
    </row>
    <row r="76" spans="7:10" ht="15.75">
      <c r="G76" s="6"/>
      <c r="H76" s="6"/>
      <c r="I76" s="7"/>
      <c r="J76" s="7"/>
    </row>
    <row r="77" spans="7:10" ht="15.75">
      <c r="G77" s="6"/>
      <c r="H77" s="6"/>
      <c r="I77" s="7"/>
      <c r="J77" s="7"/>
    </row>
    <row r="78" spans="7:10" ht="15.75">
      <c r="G78" s="6"/>
      <c r="H78" s="6"/>
      <c r="I78" s="7"/>
      <c r="J78" s="7"/>
    </row>
    <row r="79" spans="7:10" ht="15.75">
      <c r="G79" s="6"/>
      <c r="H79" s="6"/>
      <c r="I79" s="7"/>
      <c r="J79" s="7"/>
    </row>
    <row r="80" spans="7:10" ht="15.75">
      <c r="G80" s="6"/>
      <c r="H80" s="6"/>
      <c r="I80" s="7"/>
      <c r="J80" s="7"/>
    </row>
    <row r="81" spans="7:10" ht="15.75">
      <c r="G81" s="6"/>
      <c r="H81" s="6"/>
      <c r="I81" s="7"/>
      <c r="J81" s="7"/>
    </row>
    <row r="82" spans="7:10" ht="15.75">
      <c r="G82" s="6"/>
      <c r="H82" s="6"/>
      <c r="I82" s="7"/>
      <c r="J82" s="7"/>
    </row>
    <row r="83" spans="7:10" ht="15.75">
      <c r="G83" s="6"/>
      <c r="H83" s="6"/>
      <c r="I83" s="7"/>
      <c r="J83" s="7"/>
    </row>
    <row r="84" spans="7:10" ht="15.75">
      <c r="G84" s="6"/>
      <c r="H84" s="6"/>
      <c r="I84" s="7"/>
      <c r="J84" s="7"/>
    </row>
    <row r="85" spans="7:10" ht="15.75">
      <c r="G85" s="6"/>
      <c r="H85" s="6"/>
      <c r="I85" s="7"/>
      <c r="J85" s="7"/>
    </row>
    <row r="86" spans="7:10" ht="15.75">
      <c r="G86" s="6"/>
      <c r="H86" s="6"/>
      <c r="I86" s="7"/>
      <c r="J86" s="7"/>
    </row>
    <row r="87" spans="7:10" ht="15.75">
      <c r="G87" s="6"/>
      <c r="H87" s="6"/>
      <c r="I87" s="7"/>
      <c r="J87" s="7"/>
    </row>
    <row r="88" spans="7:10" ht="15.75">
      <c r="G88" s="6"/>
      <c r="H88" s="6"/>
      <c r="I88" s="7"/>
      <c r="J88" s="7"/>
    </row>
    <row r="89" spans="7:10" ht="15.75">
      <c r="G89" s="6"/>
      <c r="H89" s="6"/>
      <c r="I89" s="7"/>
      <c r="J89" s="7"/>
    </row>
    <row r="90" spans="7:10" ht="15.75">
      <c r="G90" s="6"/>
      <c r="H90" s="6"/>
      <c r="I90" s="7"/>
      <c r="J90" s="7"/>
    </row>
    <row r="91" spans="7:10" ht="15.75">
      <c r="G91" s="6"/>
      <c r="H91" s="6"/>
      <c r="I91" s="7"/>
      <c r="J91" s="7"/>
    </row>
    <row r="92" spans="7:10" ht="15.75">
      <c r="G92" s="6"/>
      <c r="H92" s="6"/>
      <c r="I92" s="7"/>
      <c r="J92" s="7"/>
    </row>
    <row r="93" spans="7:10" ht="15.75">
      <c r="G93" s="6"/>
      <c r="H93" s="6"/>
      <c r="I93" s="7"/>
      <c r="J93" s="7"/>
    </row>
    <row r="94" spans="7:10" ht="15.75">
      <c r="G94" s="6"/>
      <c r="H94" s="6"/>
      <c r="I94" s="7"/>
      <c r="J94" s="7"/>
    </row>
    <row r="95" spans="7:10" ht="15.75">
      <c r="G95" s="6"/>
      <c r="H95" s="6"/>
      <c r="I95" s="7"/>
      <c r="J95" s="7"/>
    </row>
    <row r="96" spans="7:10" ht="15.75">
      <c r="G96" s="6"/>
      <c r="H96" s="6"/>
      <c r="I96" s="7"/>
      <c r="J96" s="7"/>
    </row>
    <row r="97" spans="7:10" ht="15.75">
      <c r="G97" s="6"/>
      <c r="H97" s="6"/>
      <c r="I97" s="7"/>
      <c r="J97" s="7"/>
    </row>
  </sheetData>
  <printOptions/>
  <pageMargins left="0.87" right="0.52" top="1" bottom="0.53" header="0.5" footer="0.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47"/>
  <sheetViews>
    <sheetView view="pageBreakPreview" zoomScale="75" zoomScaleNormal="60" zoomScaleSheetLayoutView="75" workbookViewId="0" topLeftCell="A1">
      <selection activeCell="G10" sqref="G10"/>
    </sheetView>
  </sheetViews>
  <sheetFormatPr defaultColWidth="9.140625" defaultRowHeight="12.75"/>
  <cols>
    <col min="1" max="1" width="4.00390625" style="0" customWidth="1"/>
    <col min="2" max="2" width="5.57421875" style="5" customWidth="1"/>
    <col min="3" max="3" width="2.57421875" style="5" customWidth="1"/>
    <col min="4" max="4" width="3.421875" style="5" customWidth="1"/>
    <col min="5" max="5" width="17.7109375" style="5" customWidth="1"/>
    <col min="6" max="6" width="15.28125" style="5" customWidth="1"/>
    <col min="7" max="10" width="18.28125" style="18" customWidth="1"/>
    <col min="11" max="11" width="3.00390625" style="5" customWidth="1"/>
    <col min="12" max="12" width="10.140625" style="5" bestFit="1" customWidth="1"/>
    <col min="13" max="14" width="17.28125" style="5" customWidth="1"/>
    <col min="15" max="16" width="7.8515625" style="5" customWidth="1"/>
    <col min="17" max="17" width="8.8515625" style="5" customWidth="1"/>
    <col min="18" max="18" width="14.28125" style="0" bestFit="1" customWidth="1"/>
  </cols>
  <sheetData>
    <row r="3" spans="3:10" ht="30" customHeight="1">
      <c r="C3" s="29"/>
      <c r="D3" s="30"/>
      <c r="E3" s="31" t="s">
        <v>46</v>
      </c>
      <c r="F3" s="30"/>
      <c r="G3" s="32"/>
      <c r="H3" s="32"/>
      <c r="I3" s="32"/>
      <c r="J3" s="33"/>
    </row>
    <row r="5" spans="2:6" ht="15.75">
      <c r="B5" s="18"/>
      <c r="C5" s="18"/>
      <c r="D5" s="18"/>
      <c r="E5" s="18"/>
      <c r="F5" s="18"/>
    </row>
    <row r="6" spans="2:7" ht="15.75">
      <c r="B6" s="18"/>
      <c r="D6" s="18" t="s">
        <v>47</v>
      </c>
      <c r="E6" s="18"/>
      <c r="F6" s="18"/>
      <c r="G6" s="18" t="s">
        <v>48</v>
      </c>
    </row>
    <row r="7" spans="2:6" ht="15.75">
      <c r="B7" s="18"/>
      <c r="D7" s="18" t="s">
        <v>49</v>
      </c>
      <c r="E7" s="18"/>
      <c r="F7" s="18"/>
    </row>
    <row r="8" spans="2:7" ht="15.75">
      <c r="B8" s="18"/>
      <c r="D8" s="18" t="s">
        <v>50</v>
      </c>
      <c r="E8" s="18"/>
      <c r="F8" s="18"/>
      <c r="G8" s="18" t="s">
        <v>51</v>
      </c>
    </row>
    <row r="9" spans="2:7" ht="15.75">
      <c r="B9" s="18"/>
      <c r="C9" s="18" t="s">
        <v>52</v>
      </c>
      <c r="D9" s="18" t="s">
        <v>53</v>
      </c>
      <c r="E9" s="18"/>
      <c r="F9" s="18"/>
      <c r="G9" s="34" t="s">
        <v>272</v>
      </c>
    </row>
    <row r="10" spans="2:7" ht="15.75">
      <c r="B10" s="18"/>
      <c r="C10" s="18" t="s">
        <v>52</v>
      </c>
      <c r="D10" s="18" t="s">
        <v>54</v>
      </c>
      <c r="E10" s="18"/>
      <c r="F10" s="18"/>
      <c r="G10" s="18" t="s">
        <v>239</v>
      </c>
    </row>
    <row r="11" spans="2:7" ht="15.75">
      <c r="B11" s="18"/>
      <c r="C11" s="18" t="s">
        <v>55</v>
      </c>
      <c r="D11" s="18" t="s">
        <v>56</v>
      </c>
      <c r="E11" s="18"/>
      <c r="F11" s="18"/>
      <c r="G11" s="35" t="s">
        <v>57</v>
      </c>
    </row>
    <row r="12" spans="2:7" ht="15.75">
      <c r="B12" s="18"/>
      <c r="C12" s="18" t="s">
        <v>52</v>
      </c>
      <c r="D12" s="18" t="s">
        <v>58</v>
      </c>
      <c r="E12" s="18"/>
      <c r="F12" s="18"/>
      <c r="G12" s="18" t="s">
        <v>59</v>
      </c>
    </row>
    <row r="13" spans="2:7" ht="15.75">
      <c r="B13" s="18"/>
      <c r="C13" s="18" t="s">
        <v>52</v>
      </c>
      <c r="D13" s="18" t="s">
        <v>60</v>
      </c>
      <c r="E13" s="18"/>
      <c r="F13" s="18"/>
      <c r="G13" s="18" t="s">
        <v>61</v>
      </c>
    </row>
    <row r="14" spans="2:6" ht="15.75">
      <c r="B14" s="18"/>
      <c r="C14" s="18"/>
      <c r="D14" s="18"/>
      <c r="E14" s="18"/>
      <c r="F14" s="18"/>
    </row>
    <row r="15" spans="2:6" ht="15.75">
      <c r="B15" s="18"/>
      <c r="C15" s="18"/>
      <c r="D15" s="18"/>
      <c r="E15" s="18"/>
      <c r="F15" s="18"/>
    </row>
    <row r="16" spans="2:6" ht="15.75">
      <c r="B16" s="18"/>
      <c r="C16" s="18" t="s">
        <v>52</v>
      </c>
      <c r="D16" s="34" t="s">
        <v>62</v>
      </c>
      <c r="E16" s="18"/>
      <c r="F16" s="36" t="s">
        <v>13</v>
      </c>
    </row>
    <row r="17" spans="2:6" ht="15.75">
      <c r="B17" s="18"/>
      <c r="C17" s="18"/>
      <c r="D17" s="34"/>
      <c r="E17" s="18"/>
      <c r="F17" s="18"/>
    </row>
    <row r="18" spans="2:10" ht="15.75">
      <c r="B18" s="18"/>
      <c r="C18" s="18" t="s">
        <v>52</v>
      </c>
      <c r="D18" s="34" t="s">
        <v>63</v>
      </c>
      <c r="E18" s="18"/>
      <c r="F18" s="37" t="s">
        <v>64</v>
      </c>
      <c r="G18" s="37" t="s">
        <v>65</v>
      </c>
      <c r="H18" s="37" t="s">
        <v>66</v>
      </c>
      <c r="I18" s="37" t="s">
        <v>67</v>
      </c>
      <c r="J18" s="38" t="s">
        <v>68</v>
      </c>
    </row>
    <row r="19" spans="2:7" ht="15.75">
      <c r="B19" s="18"/>
      <c r="C19" s="18"/>
      <c r="D19" s="34"/>
      <c r="E19" s="18"/>
      <c r="F19" s="39"/>
      <c r="G19" s="39"/>
    </row>
    <row r="20" spans="2:7" ht="15.75">
      <c r="B20" s="18"/>
      <c r="C20" s="18"/>
      <c r="D20" s="34"/>
      <c r="E20" s="18" t="s">
        <v>69</v>
      </c>
      <c r="F20" s="39"/>
      <c r="G20" s="39"/>
    </row>
    <row r="21" spans="2:7" ht="15.75">
      <c r="B21" s="18"/>
      <c r="C21" s="18"/>
      <c r="D21" s="34"/>
      <c r="E21" s="18"/>
      <c r="F21" s="39" t="s">
        <v>70</v>
      </c>
      <c r="G21" s="39"/>
    </row>
    <row r="22" spans="2:9" ht="15.75">
      <c r="B22" s="18"/>
      <c r="C22" s="18"/>
      <c r="D22" s="34"/>
      <c r="E22" s="18" t="s">
        <v>71</v>
      </c>
      <c r="F22" s="18" t="s">
        <v>72</v>
      </c>
      <c r="G22" s="40"/>
      <c r="H22" s="41" t="s">
        <v>73</v>
      </c>
      <c r="I22" s="41"/>
    </row>
    <row r="23" spans="2:14" ht="15.75">
      <c r="B23" s="18"/>
      <c r="C23" s="18"/>
      <c r="D23" s="18"/>
      <c r="E23" s="18"/>
      <c r="F23" s="18"/>
      <c r="M23" s="42"/>
      <c r="N23" s="42"/>
    </row>
    <row r="24" spans="2:14" ht="15.75">
      <c r="B24" s="34" t="s">
        <v>74</v>
      </c>
      <c r="C24" s="18"/>
      <c r="D24" s="18"/>
      <c r="E24" s="18"/>
      <c r="F24" s="18"/>
      <c r="M24" s="43" t="s">
        <v>8</v>
      </c>
      <c r="N24" s="44"/>
    </row>
    <row r="25" spans="2:14" ht="15.75">
      <c r="B25" s="18"/>
      <c r="C25" s="18"/>
      <c r="D25" s="18"/>
      <c r="E25" s="18"/>
      <c r="F25" s="18"/>
      <c r="J25" s="45"/>
      <c r="M25" s="42"/>
      <c r="N25" s="42"/>
    </row>
    <row r="26" spans="2:14" ht="15.75">
      <c r="B26" s="46"/>
      <c r="C26" s="47"/>
      <c r="D26" s="47"/>
      <c r="E26" s="47"/>
      <c r="F26" s="47"/>
      <c r="G26" s="48" t="s">
        <v>75</v>
      </c>
      <c r="H26" s="49"/>
      <c r="I26" s="50" t="s">
        <v>76</v>
      </c>
      <c r="J26" s="51"/>
      <c r="M26" s="52" t="s">
        <v>77</v>
      </c>
      <c r="N26" s="52" t="s">
        <v>78</v>
      </c>
    </row>
    <row r="27" spans="2:14" ht="12.75">
      <c r="B27" s="53"/>
      <c r="C27" s="54"/>
      <c r="D27" s="54"/>
      <c r="E27" s="54"/>
      <c r="F27" s="54"/>
      <c r="G27" s="55" t="s">
        <v>79</v>
      </c>
      <c r="H27" s="55" t="s">
        <v>78</v>
      </c>
      <c r="I27" s="56" t="s">
        <v>79</v>
      </c>
      <c r="J27" s="56" t="s">
        <v>78</v>
      </c>
      <c r="M27" s="57" t="s">
        <v>80</v>
      </c>
      <c r="N27" s="57" t="s">
        <v>81</v>
      </c>
    </row>
    <row r="28" spans="2:14" ht="12.75">
      <c r="B28" s="53"/>
      <c r="C28" s="54"/>
      <c r="D28" s="54"/>
      <c r="E28" s="54"/>
      <c r="F28" s="54"/>
      <c r="G28" s="58" t="s">
        <v>82</v>
      </c>
      <c r="H28" s="59" t="s">
        <v>81</v>
      </c>
      <c r="I28" s="60" t="s">
        <v>83</v>
      </c>
      <c r="J28" s="60" t="s">
        <v>81</v>
      </c>
      <c r="M28" s="57" t="s">
        <v>84</v>
      </c>
      <c r="N28" s="57" t="s">
        <v>85</v>
      </c>
    </row>
    <row r="29" spans="2:14" ht="12.75">
      <c r="B29" s="53"/>
      <c r="C29" s="54"/>
      <c r="D29" s="54"/>
      <c r="E29" s="54"/>
      <c r="F29" s="54"/>
      <c r="G29" s="61"/>
      <c r="H29" s="59" t="s">
        <v>11</v>
      </c>
      <c r="I29" s="62"/>
      <c r="J29" s="60" t="s">
        <v>86</v>
      </c>
      <c r="M29" s="57" t="s">
        <v>11</v>
      </c>
      <c r="N29" s="57" t="s">
        <v>87</v>
      </c>
    </row>
    <row r="30" spans="2:14" ht="12.75">
      <c r="B30" s="53"/>
      <c r="C30" s="54"/>
      <c r="D30" s="54"/>
      <c r="E30" s="54"/>
      <c r="F30" s="54"/>
      <c r="G30" s="61"/>
      <c r="H30" s="59"/>
      <c r="I30" s="62"/>
      <c r="J30" s="60"/>
      <c r="M30" s="63"/>
      <c r="N30" s="63"/>
    </row>
    <row r="31" spans="2:14" ht="12.75">
      <c r="B31" s="53"/>
      <c r="C31" s="54"/>
      <c r="D31" s="54"/>
      <c r="E31" s="54"/>
      <c r="F31" s="54"/>
      <c r="G31" s="61"/>
      <c r="H31" s="59"/>
      <c r="I31" s="62"/>
      <c r="J31" s="60"/>
      <c r="M31" s="63"/>
      <c r="N31" s="63"/>
    </row>
    <row r="32" spans="2:14" ht="12.75">
      <c r="B32" s="53"/>
      <c r="C32" s="54"/>
      <c r="D32" s="54"/>
      <c r="E32" s="54"/>
      <c r="F32" s="54"/>
      <c r="G32" s="64" t="s">
        <v>13</v>
      </c>
      <c r="H32" s="64" t="s">
        <v>14</v>
      </c>
      <c r="I32" s="65" t="str">
        <f>+G32</f>
        <v>30/06/2002</v>
      </c>
      <c r="J32" s="65" t="str">
        <f>+H32</f>
        <v>30/06/2001</v>
      </c>
      <c r="M32" s="66"/>
      <c r="N32" s="66"/>
    </row>
    <row r="33" spans="2:14" ht="12.75">
      <c r="B33" s="67"/>
      <c r="C33" s="54"/>
      <c r="D33" s="54"/>
      <c r="E33" s="54"/>
      <c r="F33" s="54"/>
      <c r="G33" s="68" t="s">
        <v>88</v>
      </c>
      <c r="H33" s="68" t="s">
        <v>88</v>
      </c>
      <c r="I33" s="69" t="s">
        <v>88</v>
      </c>
      <c r="J33" s="69" t="s">
        <v>88</v>
      </c>
      <c r="M33" s="70"/>
      <c r="N33" s="70"/>
    </row>
    <row r="34" spans="2:14" ht="12.75">
      <c r="B34" s="46"/>
      <c r="C34" s="47"/>
      <c r="D34" s="71"/>
      <c r="E34" s="47"/>
      <c r="F34" s="47"/>
      <c r="G34" s="72"/>
      <c r="H34" s="72"/>
      <c r="I34" s="73"/>
      <c r="J34" s="73"/>
      <c r="M34" s="74"/>
      <c r="N34" s="74"/>
    </row>
    <row r="35" spans="2:14" ht="12.75">
      <c r="B35" s="75" t="s">
        <v>89</v>
      </c>
      <c r="C35" s="4" t="s">
        <v>90</v>
      </c>
      <c r="D35" s="76"/>
      <c r="E35" s="4" t="s">
        <v>2</v>
      </c>
      <c r="F35" s="4"/>
      <c r="G35" s="77">
        <v>5463.764999999999</v>
      </c>
      <c r="H35" s="77">
        <v>5810</v>
      </c>
      <c r="I35" s="78">
        <v>22609.765</v>
      </c>
      <c r="J35" s="78">
        <v>28389</v>
      </c>
      <c r="M35" s="79">
        <v>17146</v>
      </c>
      <c r="N35" s="79"/>
    </row>
    <row r="36" spans="2:14" ht="12.75">
      <c r="B36" s="67"/>
      <c r="C36" s="80"/>
      <c r="D36" s="81"/>
      <c r="E36" s="80"/>
      <c r="F36" s="80"/>
      <c r="G36" s="82"/>
      <c r="H36" s="82"/>
      <c r="I36" s="83"/>
      <c r="J36" s="83"/>
      <c r="M36" s="84"/>
      <c r="N36" s="84"/>
    </row>
    <row r="37" spans="2:18" ht="12.75">
      <c r="B37" s="67"/>
      <c r="C37" s="85" t="s">
        <v>91</v>
      </c>
      <c r="D37" s="81"/>
      <c r="E37" s="85" t="s">
        <v>92</v>
      </c>
      <c r="F37" s="85"/>
      <c r="G37" s="77">
        <v>0</v>
      </c>
      <c r="H37" s="82">
        <v>0</v>
      </c>
      <c r="I37" s="83">
        <v>0</v>
      </c>
      <c r="J37" s="83">
        <v>0</v>
      </c>
      <c r="M37" s="84">
        <v>0</v>
      </c>
      <c r="N37" s="84"/>
      <c r="R37" t="s">
        <v>93</v>
      </c>
    </row>
    <row r="38" spans="2:18" ht="12.75">
      <c r="B38" s="46"/>
      <c r="C38" s="47" t="s">
        <v>94</v>
      </c>
      <c r="D38" s="71"/>
      <c r="E38" s="47" t="s">
        <v>95</v>
      </c>
      <c r="F38" s="47"/>
      <c r="G38" s="86">
        <v>-181.805</v>
      </c>
      <c r="H38" s="87">
        <v>-191</v>
      </c>
      <c r="I38" s="88">
        <v>1942.195</v>
      </c>
      <c r="J38" s="88">
        <v>1828</v>
      </c>
      <c r="M38" s="89">
        <v>2124</v>
      </c>
      <c r="N38" s="89"/>
      <c r="R38" s="90" t="s">
        <v>15</v>
      </c>
    </row>
    <row r="39" spans="2:14" ht="12.75">
      <c r="B39" s="91" t="s">
        <v>96</v>
      </c>
      <c r="C39" s="47" t="s">
        <v>90</v>
      </c>
      <c r="D39" s="71"/>
      <c r="E39" s="47" t="s">
        <v>97</v>
      </c>
      <c r="F39" s="47"/>
      <c r="G39" s="87"/>
      <c r="H39" s="87"/>
      <c r="I39" s="88"/>
      <c r="J39" s="88"/>
      <c r="M39" s="89"/>
      <c r="N39" s="89"/>
    </row>
    <row r="40" spans="2:18" ht="12.75">
      <c r="B40" s="53"/>
      <c r="C40" s="4"/>
      <c r="D40" s="76"/>
      <c r="E40" s="4" t="s">
        <v>98</v>
      </c>
      <c r="F40" s="4"/>
      <c r="G40" s="77"/>
      <c r="H40" s="77"/>
      <c r="I40" s="78"/>
      <c r="J40" s="78"/>
      <c r="M40" s="79"/>
      <c r="N40" s="79"/>
      <c r="R40" s="20">
        <v>4416</v>
      </c>
    </row>
    <row r="41" spans="2:18" ht="12.75">
      <c r="B41" s="53"/>
      <c r="C41" s="4"/>
      <c r="D41" s="76"/>
      <c r="E41" s="4" t="s">
        <v>99</v>
      </c>
      <c r="F41" s="4"/>
      <c r="G41" s="77"/>
      <c r="H41" s="77"/>
      <c r="I41" s="78"/>
      <c r="J41" s="78"/>
      <c r="M41" s="79"/>
      <c r="N41" s="79"/>
      <c r="Q41" s="5" t="s">
        <v>100</v>
      </c>
      <c r="R41" s="20">
        <v>29473</v>
      </c>
    </row>
    <row r="42" spans="2:18" ht="12.75">
      <c r="B42" s="53"/>
      <c r="C42" s="4"/>
      <c r="D42" s="76"/>
      <c r="E42" s="92" t="s">
        <v>101</v>
      </c>
      <c r="F42" s="92"/>
      <c r="G42" s="77"/>
      <c r="H42" s="77"/>
      <c r="I42" s="78"/>
      <c r="J42" s="78"/>
      <c r="M42" s="93"/>
      <c r="N42" s="79"/>
      <c r="Q42" s="5" t="s">
        <v>102</v>
      </c>
      <c r="R42" s="20">
        <v>1363</v>
      </c>
    </row>
    <row r="43" spans="2:18" ht="12.75">
      <c r="B43" s="67"/>
      <c r="C43" s="85"/>
      <c r="D43" s="81"/>
      <c r="E43" s="85" t="s">
        <v>103</v>
      </c>
      <c r="F43" s="85"/>
      <c r="G43" s="82">
        <v>-53728.95</v>
      </c>
      <c r="H43" s="82">
        <v>-18945</v>
      </c>
      <c r="I43" s="83">
        <v>-59367.95</v>
      </c>
      <c r="J43" s="83">
        <v>-20219</v>
      </c>
      <c r="M43" s="84">
        <v>-5639</v>
      </c>
      <c r="N43" s="84"/>
      <c r="R43" s="20">
        <f>+R40-R41-R42</f>
        <v>-26420</v>
      </c>
    </row>
    <row r="44" spans="2:18" ht="12.75">
      <c r="B44" s="67"/>
      <c r="C44" s="85" t="s">
        <v>91</v>
      </c>
      <c r="D44" s="81"/>
      <c r="E44" s="85" t="s">
        <v>104</v>
      </c>
      <c r="F44" s="85"/>
      <c r="G44" s="86">
        <v>-23467.824999999997</v>
      </c>
      <c r="H44" s="82">
        <v>-19893</v>
      </c>
      <c r="I44" s="83">
        <v>-70979.825</v>
      </c>
      <c r="J44" s="83">
        <v>-66178</v>
      </c>
      <c r="L44" s="21"/>
      <c r="M44" s="84">
        <v>-47512</v>
      </c>
      <c r="N44" s="84"/>
      <c r="O44" s="21"/>
      <c r="P44" s="21"/>
      <c r="Q44" s="5" t="s">
        <v>105</v>
      </c>
      <c r="R44" s="20">
        <v>1954</v>
      </c>
    </row>
    <row r="45" spans="2:18" ht="12.75">
      <c r="B45" s="67"/>
      <c r="C45" s="94" t="s">
        <v>94</v>
      </c>
      <c r="D45" s="81"/>
      <c r="E45" s="85" t="s">
        <v>106</v>
      </c>
      <c r="F45" s="85"/>
      <c r="G45" s="86">
        <v>-330.741</v>
      </c>
      <c r="H45" s="82">
        <v>-439</v>
      </c>
      <c r="I45" s="83">
        <v>-1151.741</v>
      </c>
      <c r="J45" s="83">
        <v>-1468</v>
      </c>
      <c r="L45" s="21"/>
      <c r="M45" s="84">
        <v>-821</v>
      </c>
      <c r="N45" s="84"/>
      <c r="O45" s="21"/>
      <c r="P45" s="21"/>
      <c r="R45" s="20">
        <f>+R43-R44</f>
        <v>-28374</v>
      </c>
    </row>
    <row r="46" spans="2:18" ht="12.75">
      <c r="B46" s="67"/>
      <c r="C46" s="85" t="s">
        <v>107</v>
      </c>
      <c r="D46" s="81"/>
      <c r="E46" s="85" t="s">
        <v>108</v>
      </c>
      <c r="F46" s="85"/>
      <c r="G46" s="86">
        <v>0</v>
      </c>
      <c r="H46" s="82">
        <v>-1705</v>
      </c>
      <c r="I46" s="83">
        <v>0</v>
      </c>
      <c r="J46" s="83">
        <v>2860</v>
      </c>
      <c r="L46" s="21"/>
      <c r="M46" s="84">
        <v>0</v>
      </c>
      <c r="N46" s="84"/>
      <c r="O46" s="21"/>
      <c r="P46" s="21"/>
      <c r="Q46" s="5" t="s">
        <v>109</v>
      </c>
      <c r="R46" s="20">
        <v>-214</v>
      </c>
    </row>
    <row r="47" spans="2:18" ht="12.75">
      <c r="B47" s="53"/>
      <c r="C47" s="4" t="s">
        <v>110</v>
      </c>
      <c r="D47" s="76"/>
      <c r="E47" s="4" t="s">
        <v>111</v>
      </c>
      <c r="F47" s="4"/>
      <c r="G47" s="77"/>
      <c r="H47" s="77"/>
      <c r="I47" s="78"/>
      <c r="J47" s="78"/>
      <c r="M47" s="79"/>
      <c r="N47" s="79"/>
      <c r="R47" s="20">
        <f>+R45-R46</f>
        <v>-28160</v>
      </c>
    </row>
    <row r="48" spans="2:18" ht="12.75">
      <c r="B48" s="53"/>
      <c r="C48" s="4"/>
      <c r="D48" s="76"/>
      <c r="E48" s="4" t="s">
        <v>112</v>
      </c>
      <c r="F48" s="4"/>
      <c r="G48" s="77"/>
      <c r="H48" s="77"/>
      <c r="I48" s="78"/>
      <c r="J48" s="78"/>
      <c r="M48" s="79"/>
      <c r="N48" s="79"/>
      <c r="Q48" s="5" t="s">
        <v>113</v>
      </c>
      <c r="R48" s="95" t="e">
        <f>+#REF!/188275</f>
        <v>#REF!</v>
      </c>
    </row>
    <row r="49" spans="2:14" ht="12.75">
      <c r="B49" s="53"/>
      <c r="C49" s="4"/>
      <c r="D49" s="76"/>
      <c r="E49" s="4" t="s">
        <v>114</v>
      </c>
      <c r="F49" s="4"/>
      <c r="G49" s="77">
        <v>-77527.51599999999</v>
      </c>
      <c r="H49" s="77">
        <v>-40982</v>
      </c>
      <c r="I49" s="78">
        <v>-131499.516</v>
      </c>
      <c r="J49" s="78">
        <v>-85005</v>
      </c>
      <c r="M49" s="79">
        <v>-53972</v>
      </c>
      <c r="N49" s="79"/>
    </row>
    <row r="50" spans="2:16" ht="12.75">
      <c r="B50" s="46"/>
      <c r="C50" s="47" t="s">
        <v>115</v>
      </c>
      <c r="D50" s="71"/>
      <c r="E50" s="47" t="s">
        <v>116</v>
      </c>
      <c r="F50" s="47"/>
      <c r="G50" s="87"/>
      <c r="H50" s="87"/>
      <c r="I50" s="88"/>
      <c r="J50" s="88"/>
      <c r="L50" s="21"/>
      <c r="M50" s="89"/>
      <c r="N50" s="89"/>
      <c r="O50" s="21"/>
      <c r="P50" s="21"/>
    </row>
    <row r="51" spans="2:14" ht="12.75">
      <c r="B51" s="53"/>
      <c r="C51" s="4"/>
      <c r="D51" s="76"/>
      <c r="E51" s="4" t="s">
        <v>117</v>
      </c>
      <c r="F51" s="4"/>
      <c r="G51" s="77">
        <v>-5792.75</v>
      </c>
      <c r="H51" s="77">
        <v>-267</v>
      </c>
      <c r="I51" s="78">
        <v>-5792.75</v>
      </c>
      <c r="J51" s="78">
        <v>-267</v>
      </c>
      <c r="M51" s="79">
        <v>0</v>
      </c>
      <c r="N51" s="79"/>
    </row>
    <row r="52" spans="2:14" ht="12.75">
      <c r="B52" s="46"/>
      <c r="C52" s="47" t="s">
        <v>118</v>
      </c>
      <c r="D52" s="71"/>
      <c r="E52" s="47" t="s">
        <v>119</v>
      </c>
      <c r="F52" s="47"/>
      <c r="G52" s="87"/>
      <c r="H52" s="87"/>
      <c r="I52" s="88"/>
      <c r="J52" s="88"/>
      <c r="M52" s="89"/>
      <c r="N52" s="89"/>
    </row>
    <row r="53" spans="2:14" ht="12.75">
      <c r="B53" s="53"/>
      <c r="C53" s="4"/>
      <c r="D53" s="76"/>
      <c r="E53" s="4" t="s">
        <v>120</v>
      </c>
      <c r="F53" s="4"/>
      <c r="G53" s="77">
        <v>-83320.26599999999</v>
      </c>
      <c r="H53" s="77">
        <v>-41249</v>
      </c>
      <c r="I53" s="78">
        <v>-137292.266</v>
      </c>
      <c r="J53" s="78">
        <v>-85272</v>
      </c>
      <c r="M53" s="79">
        <v>-53972</v>
      </c>
      <c r="N53" s="79"/>
    </row>
    <row r="54" spans="2:14" ht="12.75">
      <c r="B54" s="53"/>
      <c r="C54" s="4"/>
      <c r="D54" s="76"/>
      <c r="E54" s="96" t="s">
        <v>121</v>
      </c>
      <c r="F54" s="4"/>
      <c r="G54" s="77"/>
      <c r="H54" s="77"/>
      <c r="I54" s="78"/>
      <c r="J54" s="78"/>
      <c r="M54" s="79"/>
      <c r="N54" s="79"/>
    </row>
    <row r="55" spans="2:14" ht="12.75">
      <c r="B55" s="53"/>
      <c r="C55" s="4"/>
      <c r="D55" s="76"/>
      <c r="E55" s="96" t="s">
        <v>122</v>
      </c>
      <c r="F55" s="4"/>
      <c r="G55" s="77"/>
      <c r="H55" s="77"/>
      <c r="I55" s="78"/>
      <c r="J55" s="78"/>
      <c r="M55" s="79"/>
      <c r="N55" s="79"/>
    </row>
    <row r="56" spans="2:14" ht="12.75">
      <c r="B56" s="46"/>
      <c r="C56" s="47" t="s">
        <v>123</v>
      </c>
      <c r="D56" s="71"/>
      <c r="E56" s="47" t="s">
        <v>124</v>
      </c>
      <c r="F56" s="47"/>
      <c r="G56" s="86">
        <v>7907.572</v>
      </c>
      <c r="H56" s="87">
        <v>1222</v>
      </c>
      <c r="I56" s="88">
        <v>6439.572</v>
      </c>
      <c r="J56" s="88">
        <v>-7293</v>
      </c>
      <c r="M56" s="89">
        <v>-1468</v>
      </c>
      <c r="N56" s="89"/>
    </row>
    <row r="57" spans="2:14" ht="12.75">
      <c r="B57" s="46"/>
      <c r="C57" s="47" t="s">
        <v>125</v>
      </c>
      <c r="D57" s="71" t="s">
        <v>125</v>
      </c>
      <c r="E57" s="47" t="s">
        <v>126</v>
      </c>
      <c r="F57" s="47"/>
      <c r="G57" s="87"/>
      <c r="H57" s="87"/>
      <c r="I57" s="88"/>
      <c r="J57" s="88"/>
      <c r="M57" s="89"/>
      <c r="N57" s="89"/>
    </row>
    <row r="58" spans="2:14" ht="12.75">
      <c r="B58" s="53"/>
      <c r="C58" s="4"/>
      <c r="D58" s="76"/>
      <c r="E58" s="4" t="s">
        <v>127</v>
      </c>
      <c r="F58" s="4"/>
      <c r="G58" s="77">
        <v>-75412.69399999999</v>
      </c>
      <c r="H58" s="77">
        <v>-40027</v>
      </c>
      <c r="I58" s="78">
        <v>-130852.694</v>
      </c>
      <c r="J58" s="78">
        <v>-92565</v>
      </c>
      <c r="M58" s="79">
        <v>-55440</v>
      </c>
      <c r="N58" s="79"/>
    </row>
    <row r="59" spans="2:14" ht="12.75">
      <c r="B59" s="67"/>
      <c r="C59" s="85"/>
      <c r="D59" s="81" t="s">
        <v>128</v>
      </c>
      <c r="E59" s="85" t="s">
        <v>226</v>
      </c>
      <c r="F59" s="85"/>
      <c r="G59" s="82"/>
      <c r="H59" s="82"/>
      <c r="I59" s="83">
        <v>0</v>
      </c>
      <c r="J59" s="83"/>
      <c r="M59" s="84"/>
      <c r="N59" s="84"/>
    </row>
    <row r="60" spans="2:14" ht="12.75">
      <c r="B60" s="97"/>
      <c r="C60" s="4" t="s">
        <v>129</v>
      </c>
      <c r="D60" s="76"/>
      <c r="E60" s="96" t="s">
        <v>130</v>
      </c>
      <c r="F60" s="4"/>
      <c r="G60" s="77"/>
      <c r="H60" s="77"/>
      <c r="I60" s="78"/>
      <c r="J60" s="78"/>
      <c r="M60" s="79"/>
      <c r="N60" s="79"/>
    </row>
    <row r="61" spans="2:14" ht="12.75">
      <c r="B61" s="53"/>
      <c r="C61" s="4"/>
      <c r="D61" s="76"/>
      <c r="E61" s="96" t="s">
        <v>131</v>
      </c>
      <c r="F61" s="4"/>
      <c r="G61" s="77"/>
      <c r="H61" s="77"/>
      <c r="I61" s="78"/>
      <c r="J61" s="78"/>
      <c r="M61" s="79"/>
      <c r="N61" s="79"/>
    </row>
    <row r="62" spans="2:14" ht="12.75">
      <c r="B62" s="98"/>
      <c r="C62" s="47" t="s">
        <v>132</v>
      </c>
      <c r="D62" s="71"/>
      <c r="E62" s="47" t="s">
        <v>133</v>
      </c>
      <c r="F62" s="47"/>
      <c r="G62" s="87"/>
      <c r="H62" s="87"/>
      <c r="I62" s="88"/>
      <c r="J62" s="88"/>
      <c r="M62" s="89"/>
      <c r="N62" s="89"/>
    </row>
    <row r="63" spans="2:14" ht="12.75">
      <c r="B63" s="53"/>
      <c r="C63" s="4"/>
      <c r="D63" s="76"/>
      <c r="E63" s="4" t="s">
        <v>134</v>
      </c>
      <c r="F63" s="4"/>
      <c r="G63" s="77"/>
      <c r="H63" s="77"/>
      <c r="I63" s="78"/>
      <c r="J63" s="78"/>
      <c r="M63" s="79"/>
      <c r="N63" s="79"/>
    </row>
    <row r="64" spans="2:17" s="99" customFormat="1" ht="12.75">
      <c r="B64" s="67"/>
      <c r="C64" s="85"/>
      <c r="D64" s="81"/>
      <c r="E64" s="85" t="s">
        <v>135</v>
      </c>
      <c r="F64" s="85"/>
      <c r="G64" s="82">
        <v>-75412.69399999999</v>
      </c>
      <c r="H64" s="82">
        <v>-40027</v>
      </c>
      <c r="I64" s="83">
        <v>-130852.694</v>
      </c>
      <c r="J64" s="83">
        <v>-92565</v>
      </c>
      <c r="K64" s="92"/>
      <c r="L64" s="92"/>
      <c r="M64" s="84">
        <v>-55440</v>
      </c>
      <c r="N64" s="84"/>
      <c r="O64" s="92"/>
      <c r="P64" s="92"/>
      <c r="Q64" s="92"/>
    </row>
    <row r="65" spans="2:14" ht="12.75">
      <c r="B65" s="100"/>
      <c r="C65" s="94" t="s">
        <v>136</v>
      </c>
      <c r="D65" s="101" t="s">
        <v>125</v>
      </c>
      <c r="E65" s="94" t="s">
        <v>238</v>
      </c>
      <c r="F65" s="94"/>
      <c r="G65" s="86"/>
      <c r="H65" s="86">
        <v>0</v>
      </c>
      <c r="I65" s="102">
        <v>0</v>
      </c>
      <c r="J65" s="102">
        <v>0</v>
      </c>
      <c r="M65" s="103"/>
      <c r="N65" s="103"/>
    </row>
    <row r="66" spans="2:14" ht="12.75">
      <c r="B66" s="100"/>
      <c r="C66" s="94"/>
      <c r="D66" s="101" t="s">
        <v>128</v>
      </c>
      <c r="E66" s="104" t="s">
        <v>226</v>
      </c>
      <c r="F66" s="105"/>
      <c r="G66" s="106"/>
      <c r="H66" s="106">
        <v>0</v>
      </c>
      <c r="I66" s="107">
        <v>0</v>
      </c>
      <c r="J66" s="107">
        <v>0</v>
      </c>
      <c r="M66" s="103"/>
      <c r="N66" s="108"/>
    </row>
    <row r="67" spans="2:14" ht="12.75">
      <c r="B67" s="46"/>
      <c r="C67" s="47"/>
      <c r="D67" s="71" t="s">
        <v>137</v>
      </c>
      <c r="E67" s="47" t="s">
        <v>138</v>
      </c>
      <c r="F67" s="47"/>
      <c r="G67" s="87"/>
      <c r="H67" s="87"/>
      <c r="I67" s="88"/>
      <c r="J67" s="88"/>
      <c r="M67" s="89"/>
      <c r="N67" s="89"/>
    </row>
    <row r="68" spans="2:14" ht="12.75">
      <c r="B68" s="67"/>
      <c r="C68" s="85"/>
      <c r="D68" s="81"/>
      <c r="E68" s="85" t="s">
        <v>139</v>
      </c>
      <c r="F68" s="85"/>
      <c r="G68" s="82"/>
      <c r="H68" s="82">
        <v>0</v>
      </c>
      <c r="I68" s="83"/>
      <c r="J68" s="83">
        <v>0</v>
      </c>
      <c r="M68" s="84"/>
      <c r="N68" s="84"/>
    </row>
    <row r="69" spans="2:14" ht="12.75">
      <c r="B69" s="46"/>
      <c r="C69" s="47" t="s">
        <v>140</v>
      </c>
      <c r="D69" s="71"/>
      <c r="E69" s="109" t="s">
        <v>141</v>
      </c>
      <c r="F69" s="109"/>
      <c r="G69" s="87"/>
      <c r="H69" s="87"/>
      <c r="I69" s="88"/>
      <c r="J69" s="88"/>
      <c r="M69" s="89"/>
      <c r="N69" s="89"/>
    </row>
    <row r="70" spans="2:14" ht="12.75">
      <c r="B70" s="67"/>
      <c r="C70" s="85"/>
      <c r="D70" s="81"/>
      <c r="E70" s="85" t="s">
        <v>142</v>
      </c>
      <c r="F70" s="85"/>
      <c r="G70" s="82">
        <v>-75412.69399999999</v>
      </c>
      <c r="H70" s="82">
        <v>-40027</v>
      </c>
      <c r="I70" s="83">
        <v>-130852.694</v>
      </c>
      <c r="J70" s="83">
        <v>-92565</v>
      </c>
      <c r="M70" s="84">
        <v>-55440</v>
      </c>
      <c r="N70" s="84"/>
    </row>
    <row r="71" spans="2:14" ht="12.75">
      <c r="B71" s="91" t="s">
        <v>143</v>
      </c>
      <c r="C71" s="110" t="s">
        <v>90</v>
      </c>
      <c r="D71" s="71"/>
      <c r="E71" s="47" t="s">
        <v>144</v>
      </c>
      <c r="F71" s="47"/>
      <c r="G71" s="111"/>
      <c r="H71" s="111"/>
      <c r="I71" s="112"/>
      <c r="J71" s="112"/>
      <c r="M71" s="113"/>
      <c r="N71" s="113"/>
    </row>
    <row r="72" spans="2:14" ht="12.75">
      <c r="B72" s="75"/>
      <c r="C72" s="92"/>
      <c r="D72" s="76"/>
      <c r="E72" s="4" t="s">
        <v>145</v>
      </c>
      <c r="F72" s="4"/>
      <c r="G72" s="77"/>
      <c r="H72" s="114"/>
      <c r="I72" s="115"/>
      <c r="J72" s="115"/>
      <c r="M72" s="79"/>
      <c r="N72" s="79"/>
    </row>
    <row r="73" spans="2:14" ht="12.75">
      <c r="B73" s="75"/>
      <c r="C73" s="92"/>
      <c r="D73" s="76"/>
      <c r="E73" s="4" t="s">
        <v>146</v>
      </c>
      <c r="F73" s="4"/>
      <c r="G73" s="116"/>
      <c r="H73" s="114"/>
      <c r="I73" s="115"/>
      <c r="J73" s="115"/>
      <c r="M73" s="117"/>
      <c r="N73" s="117"/>
    </row>
    <row r="74" spans="2:14" ht="12.75">
      <c r="B74" s="75"/>
      <c r="C74" s="92"/>
      <c r="D74" s="76"/>
      <c r="E74" s="4" t="s">
        <v>147</v>
      </c>
      <c r="F74" s="4"/>
      <c r="G74" s="116">
        <v>-40.05454468198114</v>
      </c>
      <c r="H74" s="118">
        <v>-21.25985924843978</v>
      </c>
      <c r="I74" s="119">
        <v>-69.50083335546408</v>
      </c>
      <c r="J74" s="119">
        <v>-49.1647855530474</v>
      </c>
      <c r="M74" s="117">
        <v>-29.44628867348294</v>
      </c>
      <c r="N74" s="117"/>
    </row>
    <row r="75" spans="2:14" ht="12.75">
      <c r="B75" s="120"/>
      <c r="C75" s="80"/>
      <c r="D75" s="81"/>
      <c r="E75" s="85"/>
      <c r="F75" s="85"/>
      <c r="G75" s="121"/>
      <c r="H75" s="121"/>
      <c r="I75" s="122"/>
      <c r="J75" s="122"/>
      <c r="M75" s="123"/>
      <c r="N75" s="123"/>
    </row>
    <row r="76" spans="2:14" ht="12.75">
      <c r="B76" s="91"/>
      <c r="C76" s="110"/>
      <c r="D76" s="71" t="s">
        <v>125</v>
      </c>
      <c r="E76" s="47" t="s">
        <v>148</v>
      </c>
      <c r="F76" s="47"/>
      <c r="G76" s="111">
        <v>0</v>
      </c>
      <c r="H76" s="111">
        <v>0</v>
      </c>
      <c r="I76" s="112">
        <v>0</v>
      </c>
      <c r="J76" s="112">
        <v>0</v>
      </c>
      <c r="M76" s="89">
        <v>0</v>
      </c>
      <c r="N76" s="113">
        <v>0</v>
      </c>
    </row>
    <row r="77" spans="2:14" ht="12.75">
      <c r="B77" s="120"/>
      <c r="C77" s="85"/>
      <c r="D77" s="81"/>
      <c r="E77" s="85"/>
      <c r="F77" s="85"/>
      <c r="G77" s="121"/>
      <c r="H77" s="121"/>
      <c r="I77" s="122"/>
      <c r="J77" s="122"/>
      <c r="M77" s="84"/>
      <c r="N77" s="123"/>
    </row>
    <row r="78" spans="2:14" ht="12.75">
      <c r="B78" s="91"/>
      <c r="C78" s="47"/>
      <c r="D78" s="71" t="s">
        <v>128</v>
      </c>
      <c r="E78" s="47" t="s">
        <v>149</v>
      </c>
      <c r="F78" s="47"/>
      <c r="G78" s="111">
        <v>0</v>
      </c>
      <c r="H78" s="111">
        <v>0</v>
      </c>
      <c r="I78" s="112">
        <v>0</v>
      </c>
      <c r="J78" s="112">
        <v>0</v>
      </c>
      <c r="M78" s="89">
        <v>0</v>
      </c>
      <c r="N78" s="113">
        <v>0</v>
      </c>
    </row>
    <row r="79" spans="2:14" ht="12.75">
      <c r="B79" s="120"/>
      <c r="C79" s="85"/>
      <c r="D79" s="81"/>
      <c r="E79" s="85"/>
      <c r="F79" s="85"/>
      <c r="G79" s="121"/>
      <c r="H79" s="121"/>
      <c r="I79" s="122"/>
      <c r="J79" s="122"/>
      <c r="M79" s="84"/>
      <c r="N79" s="123"/>
    </row>
    <row r="80" spans="2:14" ht="12.75">
      <c r="B80" s="91" t="s">
        <v>150</v>
      </c>
      <c r="C80" s="47" t="s">
        <v>90</v>
      </c>
      <c r="D80" s="71"/>
      <c r="E80" s="47" t="s">
        <v>151</v>
      </c>
      <c r="F80" s="47"/>
      <c r="G80" s="111">
        <v>0</v>
      </c>
      <c r="H80" s="111">
        <v>0</v>
      </c>
      <c r="I80" s="112">
        <v>0</v>
      </c>
      <c r="J80" s="112">
        <v>0</v>
      </c>
      <c r="M80" s="89">
        <v>0</v>
      </c>
      <c r="N80" s="113">
        <v>0</v>
      </c>
    </row>
    <row r="81" spans="2:14" ht="12.75">
      <c r="B81" s="120"/>
      <c r="C81" s="85"/>
      <c r="D81" s="81"/>
      <c r="E81" s="85"/>
      <c r="F81" s="85"/>
      <c r="G81" s="121"/>
      <c r="H81" s="121"/>
      <c r="I81" s="122"/>
      <c r="J81" s="122"/>
      <c r="M81" s="84"/>
      <c r="N81" s="123"/>
    </row>
    <row r="82" spans="2:14" ht="12.75">
      <c r="B82" s="124"/>
      <c r="C82" s="94" t="s">
        <v>91</v>
      </c>
      <c r="D82" s="101"/>
      <c r="E82" s="94" t="s">
        <v>152</v>
      </c>
      <c r="F82" s="94"/>
      <c r="G82" s="125">
        <v>0</v>
      </c>
      <c r="H82" s="125">
        <v>0</v>
      </c>
      <c r="I82" s="126">
        <v>0</v>
      </c>
      <c r="J82" s="126">
        <v>0</v>
      </c>
      <c r="M82" s="103">
        <v>0</v>
      </c>
      <c r="N82" s="127">
        <v>0</v>
      </c>
    </row>
    <row r="83" spans="2:14" ht="12.75">
      <c r="B83" s="128"/>
      <c r="C83" s="54"/>
      <c r="D83" s="54"/>
      <c r="E83" s="54"/>
      <c r="F83" s="54"/>
      <c r="G83" s="129"/>
      <c r="H83" s="130"/>
      <c r="I83" s="129"/>
      <c r="J83" s="130"/>
      <c r="M83" s="131"/>
      <c r="N83" s="132"/>
    </row>
    <row r="84" spans="2:14" ht="12.75">
      <c r="B84" s="128"/>
      <c r="C84" s="54"/>
      <c r="D84" s="54"/>
      <c r="E84" s="54"/>
      <c r="F84" s="54"/>
      <c r="G84" s="129"/>
      <c r="H84" s="130"/>
      <c r="I84" s="129"/>
      <c r="J84" s="130"/>
      <c r="M84" s="131"/>
      <c r="N84" s="132"/>
    </row>
    <row r="85" spans="2:14" ht="12.75">
      <c r="B85" s="128"/>
      <c r="C85" s="54"/>
      <c r="D85" s="54"/>
      <c r="E85" s="54"/>
      <c r="F85" s="54"/>
      <c r="G85" s="129"/>
      <c r="H85" s="130"/>
      <c r="I85" s="129"/>
      <c r="J85" s="130"/>
      <c r="M85" s="131"/>
      <c r="N85" s="132"/>
    </row>
    <row r="86" spans="2:14" ht="12" customHeight="1">
      <c r="B86" s="91"/>
      <c r="C86" s="47"/>
      <c r="D86" s="47"/>
      <c r="E86" s="47"/>
      <c r="F86" s="47"/>
      <c r="G86" s="133" t="s">
        <v>153</v>
      </c>
      <c r="H86" s="134"/>
      <c r="I86" s="135" t="s">
        <v>154</v>
      </c>
      <c r="J86" s="136"/>
      <c r="M86" s="137" t="s">
        <v>153</v>
      </c>
      <c r="N86" s="138"/>
    </row>
    <row r="87" spans="2:14" ht="12.75">
      <c r="B87" s="120"/>
      <c r="C87" s="85"/>
      <c r="D87" s="85"/>
      <c r="E87" s="85"/>
      <c r="F87" s="85"/>
      <c r="G87" s="139"/>
      <c r="H87" s="140"/>
      <c r="I87" s="141" t="s">
        <v>155</v>
      </c>
      <c r="J87" s="142"/>
      <c r="M87" s="143"/>
      <c r="N87" s="144"/>
    </row>
    <row r="88" spans="2:14" ht="12.75">
      <c r="B88" s="145">
        <v>5</v>
      </c>
      <c r="C88" s="47" t="s">
        <v>156</v>
      </c>
      <c r="D88" s="47"/>
      <c r="E88" s="47"/>
      <c r="F88" s="71"/>
      <c r="G88" s="146">
        <v>-3.464</v>
      </c>
      <c r="H88" s="147"/>
      <c r="I88" s="148">
        <v>-2.738</v>
      </c>
      <c r="J88" s="149"/>
      <c r="M88" s="150">
        <v>-0.249</v>
      </c>
      <c r="N88" s="151"/>
    </row>
    <row r="89" spans="2:14" ht="12.75">
      <c r="B89" s="152"/>
      <c r="C89" s="85" t="s">
        <v>157</v>
      </c>
      <c r="D89" s="85"/>
      <c r="E89" s="85"/>
      <c r="F89" s="81"/>
      <c r="G89" s="153"/>
      <c r="H89" s="154"/>
      <c r="I89" s="155"/>
      <c r="J89" s="156"/>
      <c r="M89" s="157"/>
      <c r="N89" s="158"/>
    </row>
    <row r="90" spans="2:14" ht="12.75">
      <c r="B90" s="152"/>
      <c r="C90" s="100"/>
      <c r="D90" s="94"/>
      <c r="E90" s="94"/>
      <c r="F90" s="101"/>
      <c r="G90" s="159"/>
      <c r="H90" s="160"/>
      <c r="I90" s="161"/>
      <c r="J90" s="162"/>
      <c r="M90" s="163"/>
      <c r="N90" s="164"/>
    </row>
    <row r="91" spans="2:10" ht="12.75">
      <c r="B91" s="128"/>
      <c r="C91" s="54"/>
      <c r="D91" s="54"/>
      <c r="E91" s="54"/>
      <c r="F91" s="54"/>
      <c r="G91" s="165"/>
      <c r="H91" s="166"/>
      <c r="I91" s="165"/>
      <c r="J91" s="166"/>
    </row>
    <row r="92" spans="2:10" ht="12.75">
      <c r="B92" s="167" t="s">
        <v>158</v>
      </c>
      <c r="C92" s="54"/>
      <c r="D92" s="54"/>
      <c r="E92" s="54"/>
      <c r="F92" s="54"/>
      <c r="G92" s="165"/>
      <c r="H92" s="166"/>
      <c r="I92" s="165"/>
      <c r="J92" s="166"/>
    </row>
    <row r="93" spans="2:10" ht="15.75">
      <c r="B93" s="167"/>
      <c r="G93" s="6"/>
      <c r="H93" s="6"/>
      <c r="I93" s="6"/>
      <c r="J93" s="6"/>
    </row>
    <row r="94" spans="2:10" ht="15.75">
      <c r="B94" s="167"/>
      <c r="G94" s="6"/>
      <c r="H94" s="6"/>
      <c r="I94" s="6"/>
      <c r="J94" s="6"/>
    </row>
    <row r="95" spans="2:10" ht="15.75">
      <c r="B95" s="167"/>
      <c r="G95" s="6"/>
      <c r="H95" s="6"/>
      <c r="I95" s="6"/>
      <c r="J95" s="6"/>
    </row>
    <row r="96" spans="7:10" ht="15.75">
      <c r="G96" s="6"/>
      <c r="H96" s="6"/>
      <c r="I96" s="6"/>
      <c r="J96" s="6"/>
    </row>
    <row r="97" spans="7:10" ht="15.75">
      <c r="G97" s="6"/>
      <c r="H97" s="6"/>
      <c r="I97" s="6"/>
      <c r="J97" s="6"/>
    </row>
    <row r="98" spans="7:10" ht="15.75">
      <c r="G98" s="6"/>
      <c r="H98" s="6"/>
      <c r="I98" s="6"/>
      <c r="J98" s="6"/>
    </row>
    <row r="99" spans="7:10" ht="15.75">
      <c r="G99" s="6"/>
      <c r="H99" s="6"/>
      <c r="I99" s="6"/>
      <c r="J99" s="6"/>
    </row>
    <row r="100" spans="7:10" ht="15.75">
      <c r="G100" s="6"/>
      <c r="H100" s="6"/>
      <c r="I100" s="6"/>
      <c r="J100" s="6"/>
    </row>
    <row r="101" spans="7:10" ht="15.75">
      <c r="G101" s="6"/>
      <c r="H101" s="6"/>
      <c r="I101" s="6"/>
      <c r="J101" s="6"/>
    </row>
    <row r="102" spans="7:10" ht="15.75">
      <c r="G102" s="6"/>
      <c r="H102" s="6"/>
      <c r="I102" s="6"/>
      <c r="J102" s="6"/>
    </row>
    <row r="103" spans="7:10" ht="15.75">
      <c r="G103" s="6"/>
      <c r="H103" s="6"/>
      <c r="I103" s="6"/>
      <c r="J103" s="6"/>
    </row>
    <row r="104" spans="7:10" ht="15.75">
      <c r="G104" s="6"/>
      <c r="H104" s="6"/>
      <c r="I104" s="6"/>
      <c r="J104" s="6"/>
    </row>
    <row r="105" spans="7:10" ht="15.75">
      <c r="G105" s="6"/>
      <c r="H105" s="6"/>
      <c r="I105" s="6"/>
      <c r="J105" s="6"/>
    </row>
    <row r="106" spans="7:10" ht="15.75">
      <c r="G106" s="6"/>
      <c r="H106" s="6"/>
      <c r="I106" s="6"/>
      <c r="J106" s="6"/>
    </row>
    <row r="107" spans="7:10" ht="15.75">
      <c r="G107" s="6"/>
      <c r="H107" s="6"/>
      <c r="I107" s="6"/>
      <c r="J107" s="6"/>
    </row>
    <row r="108" spans="7:10" ht="15.75">
      <c r="G108" s="6"/>
      <c r="H108" s="6"/>
      <c r="I108" s="6"/>
      <c r="J108" s="6"/>
    </row>
    <row r="109" spans="7:10" ht="15.75">
      <c r="G109" s="6"/>
      <c r="H109" s="6"/>
      <c r="I109" s="6"/>
      <c r="J109" s="6"/>
    </row>
    <row r="110" spans="7:10" ht="15.75">
      <c r="G110" s="6"/>
      <c r="H110" s="6"/>
      <c r="I110" s="6"/>
      <c r="J110" s="6"/>
    </row>
    <row r="111" spans="7:10" ht="15.75">
      <c r="G111" s="6"/>
      <c r="H111" s="6"/>
      <c r="I111" s="6"/>
      <c r="J111" s="6"/>
    </row>
    <row r="112" spans="7:10" ht="15.75">
      <c r="G112" s="6"/>
      <c r="H112" s="6"/>
      <c r="I112" s="6"/>
      <c r="J112" s="6"/>
    </row>
    <row r="113" spans="7:10" ht="15.75">
      <c r="G113" s="6"/>
      <c r="H113" s="6"/>
      <c r="I113" s="6"/>
      <c r="J113" s="6"/>
    </row>
    <row r="114" spans="7:10" ht="15.75">
      <c r="G114" s="6"/>
      <c r="H114" s="6"/>
      <c r="I114" s="6"/>
      <c r="J114" s="6"/>
    </row>
    <row r="115" spans="7:10" ht="15.75">
      <c r="G115" s="6"/>
      <c r="H115" s="6"/>
      <c r="I115" s="6"/>
      <c r="J115" s="6"/>
    </row>
    <row r="116" spans="7:10" ht="15.75">
      <c r="G116" s="6"/>
      <c r="H116" s="6"/>
      <c r="I116" s="6"/>
      <c r="J116" s="6"/>
    </row>
    <row r="117" spans="7:10" ht="15.75">
      <c r="G117" s="6"/>
      <c r="H117" s="6"/>
      <c r="I117" s="6"/>
      <c r="J117" s="6"/>
    </row>
    <row r="118" spans="7:10" ht="15.75">
      <c r="G118" s="6"/>
      <c r="H118" s="6"/>
      <c r="I118" s="6"/>
      <c r="J118" s="6"/>
    </row>
    <row r="119" spans="7:10" ht="15.75">
      <c r="G119" s="6"/>
      <c r="H119" s="6"/>
      <c r="I119" s="6"/>
      <c r="J119" s="6"/>
    </row>
    <row r="120" spans="7:10" ht="15.75">
      <c r="G120" s="6"/>
      <c r="H120" s="6"/>
      <c r="I120" s="6"/>
      <c r="J120" s="6"/>
    </row>
    <row r="121" spans="7:10" ht="15.75">
      <c r="G121" s="6"/>
      <c r="H121" s="6"/>
      <c r="I121" s="6"/>
      <c r="J121" s="6"/>
    </row>
    <row r="122" spans="7:10" ht="15.75">
      <c r="G122" s="6"/>
      <c r="H122" s="6"/>
      <c r="I122" s="6"/>
      <c r="J122" s="6"/>
    </row>
    <row r="123" spans="7:10" ht="15.75">
      <c r="G123" s="6"/>
      <c r="H123" s="6"/>
      <c r="I123" s="6"/>
      <c r="J123" s="6"/>
    </row>
    <row r="124" spans="7:10" ht="15.75">
      <c r="G124" s="6"/>
      <c r="H124" s="6"/>
      <c r="I124" s="6"/>
      <c r="J124" s="6"/>
    </row>
    <row r="125" spans="7:10" ht="15.75">
      <c r="G125" s="6"/>
      <c r="H125" s="6"/>
      <c r="I125" s="6"/>
      <c r="J125" s="6"/>
    </row>
    <row r="126" spans="7:10" ht="15.75">
      <c r="G126" s="6"/>
      <c r="H126" s="6"/>
      <c r="I126" s="6"/>
      <c r="J126" s="6"/>
    </row>
    <row r="127" spans="7:10" ht="15.75">
      <c r="G127" s="6"/>
      <c r="H127" s="6"/>
      <c r="I127" s="6"/>
      <c r="J127" s="6"/>
    </row>
    <row r="128" spans="7:10" ht="15.75">
      <c r="G128" s="6"/>
      <c r="H128" s="6"/>
      <c r="I128" s="6"/>
      <c r="J128" s="6"/>
    </row>
    <row r="129" spans="7:10" ht="15.75">
      <c r="G129" s="6"/>
      <c r="H129" s="6"/>
      <c r="I129" s="6"/>
      <c r="J129" s="6"/>
    </row>
    <row r="130" spans="7:10" ht="15.75">
      <c r="G130" s="6"/>
      <c r="H130" s="6"/>
      <c r="I130" s="6"/>
      <c r="J130" s="6"/>
    </row>
    <row r="131" spans="7:10" ht="15.75">
      <c r="G131" s="6"/>
      <c r="H131" s="6"/>
      <c r="I131" s="6"/>
      <c r="J131" s="6"/>
    </row>
    <row r="132" spans="7:10" ht="15.75">
      <c r="G132" s="6"/>
      <c r="H132" s="6"/>
      <c r="I132" s="6"/>
      <c r="J132" s="6"/>
    </row>
    <row r="133" spans="7:10" ht="15.75">
      <c r="G133" s="6"/>
      <c r="H133" s="6"/>
      <c r="I133" s="6"/>
      <c r="J133" s="6"/>
    </row>
    <row r="134" spans="7:10" ht="15.75">
      <c r="G134" s="6"/>
      <c r="H134" s="6"/>
      <c r="I134" s="6"/>
      <c r="J134" s="6"/>
    </row>
    <row r="135" spans="7:10" ht="15.75">
      <c r="G135" s="6"/>
      <c r="H135" s="6"/>
      <c r="I135" s="6"/>
      <c r="J135" s="6"/>
    </row>
    <row r="136" spans="7:10" ht="15.75">
      <c r="G136" s="6"/>
      <c r="H136" s="6"/>
      <c r="I136" s="6"/>
      <c r="J136" s="6"/>
    </row>
    <row r="137" spans="7:10" ht="15.75">
      <c r="G137" s="6"/>
      <c r="H137" s="6"/>
      <c r="I137" s="6"/>
      <c r="J137" s="6"/>
    </row>
    <row r="138" spans="7:10" ht="15.75">
      <c r="G138" s="6"/>
      <c r="H138" s="6"/>
      <c r="I138" s="6"/>
      <c r="J138" s="6"/>
    </row>
    <row r="139" spans="7:10" ht="15.75">
      <c r="G139" s="6"/>
      <c r="H139" s="6"/>
      <c r="I139" s="6"/>
      <c r="J139" s="6"/>
    </row>
    <row r="140" spans="7:10" ht="15.75">
      <c r="G140" s="6"/>
      <c r="H140" s="6"/>
      <c r="I140" s="6"/>
      <c r="J140" s="6"/>
    </row>
    <row r="141" spans="7:10" ht="15.75">
      <c r="G141" s="6"/>
      <c r="H141" s="6"/>
      <c r="I141" s="6"/>
      <c r="J141" s="6"/>
    </row>
    <row r="142" spans="7:10" ht="15.75">
      <c r="G142" s="6"/>
      <c r="H142" s="6"/>
      <c r="I142" s="6"/>
      <c r="J142" s="6"/>
    </row>
    <row r="143" spans="7:10" ht="15.75">
      <c r="G143" s="6"/>
      <c r="H143" s="6"/>
      <c r="I143" s="6"/>
      <c r="J143" s="6"/>
    </row>
    <row r="144" spans="7:10" ht="15.75">
      <c r="G144" s="6"/>
      <c r="H144" s="6"/>
      <c r="I144" s="6"/>
      <c r="J144" s="6"/>
    </row>
    <row r="145" spans="7:10" ht="15.75">
      <c r="G145" s="6"/>
      <c r="H145" s="6"/>
      <c r="I145" s="6"/>
      <c r="J145" s="6"/>
    </row>
    <row r="146" spans="7:10" ht="15.75">
      <c r="G146" s="6"/>
      <c r="H146" s="6"/>
      <c r="I146" s="6"/>
      <c r="J146" s="6"/>
    </row>
    <row r="147" spans="7:10" ht="15.75">
      <c r="G147" s="6"/>
      <c r="H147" s="6"/>
      <c r="I147" s="6"/>
      <c r="J147" s="6"/>
    </row>
  </sheetData>
  <printOptions/>
  <pageMargins left="0.57" right="0.52" top="1" bottom="0.53" header="0.5" footer="0.5"/>
  <pageSetup fitToHeight="2" fitToWidth="1"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0"/>
  <sheetViews>
    <sheetView tabSelected="1" view="pageBreakPreview" zoomScale="80" zoomScaleNormal="75" zoomScaleSheetLayoutView="80" workbookViewId="0" topLeftCell="A1">
      <selection activeCell="I16" sqref="I16"/>
    </sheetView>
  </sheetViews>
  <sheetFormatPr defaultColWidth="9.140625" defaultRowHeight="12.75"/>
  <cols>
    <col min="1" max="1" width="3.140625" style="0" customWidth="1"/>
    <col min="2" max="2" width="4.57421875" style="0" customWidth="1"/>
    <col min="5" max="5" width="11.421875" style="0" bestFit="1" customWidth="1"/>
    <col min="6" max="6" width="9.8515625" style="0" customWidth="1"/>
    <col min="9" max="9" width="14.00390625" style="0" bestFit="1" customWidth="1"/>
    <col min="10" max="10" width="13.00390625" style="0" bestFit="1" customWidth="1"/>
    <col min="11" max="11" width="12.28125" style="0" customWidth="1"/>
    <col min="12" max="12" width="21.00390625" style="0" customWidth="1"/>
    <col min="15" max="15" width="11.57421875" style="0" customWidth="1"/>
    <col min="17" max="17" width="10.57421875" style="0" bestFit="1" customWidth="1"/>
    <col min="20" max="20" width="11.140625" style="0" bestFit="1" customWidth="1"/>
  </cols>
  <sheetData>
    <row r="2" ht="12.75">
      <c r="A2" s="2" t="s">
        <v>235</v>
      </c>
    </row>
    <row r="3" ht="12.75">
      <c r="A3" s="2" t="s">
        <v>270</v>
      </c>
    </row>
    <row r="4" ht="12.75">
      <c r="A4" s="2"/>
    </row>
    <row r="5" ht="12.75">
      <c r="A5" s="168" t="s">
        <v>159</v>
      </c>
    </row>
    <row r="7" spans="1:2" ht="12.75">
      <c r="A7">
        <v>1</v>
      </c>
      <c r="B7" s="2" t="s">
        <v>160</v>
      </c>
    </row>
    <row r="8" ht="12.75">
      <c r="B8" t="s">
        <v>242</v>
      </c>
    </row>
    <row r="9" ht="12.75">
      <c r="B9" t="s">
        <v>240</v>
      </c>
    </row>
    <row r="10" ht="12.75">
      <c r="B10" t="s">
        <v>241</v>
      </c>
    </row>
    <row r="12" spans="1:11" ht="13.5" customHeight="1">
      <c r="A12">
        <v>2</v>
      </c>
      <c r="B12" s="2" t="s">
        <v>161</v>
      </c>
      <c r="I12" s="1"/>
      <c r="K12" s="1"/>
    </row>
    <row r="13" spans="2:11" ht="13.5" customHeight="1">
      <c r="B13" s="54" t="s">
        <v>268</v>
      </c>
      <c r="I13" s="1"/>
      <c r="K13" s="1"/>
    </row>
    <row r="15" spans="1:2" ht="12.75">
      <c r="A15">
        <v>3</v>
      </c>
      <c r="B15" s="2" t="s">
        <v>162</v>
      </c>
    </row>
    <row r="16" ht="12.75">
      <c r="B16" s="54" t="s">
        <v>269</v>
      </c>
    </row>
    <row r="18" spans="1:12" ht="12.75">
      <c r="A18" s="175">
        <v>4</v>
      </c>
      <c r="B18" s="189" t="s">
        <v>237</v>
      </c>
      <c r="C18" s="175"/>
      <c r="D18" s="175"/>
      <c r="E18" s="175"/>
      <c r="F18" s="175"/>
      <c r="G18" s="175"/>
      <c r="H18" s="175"/>
      <c r="I18" s="200" t="s">
        <v>163</v>
      </c>
      <c r="J18" s="175"/>
      <c r="K18" s="200" t="s">
        <v>164</v>
      </c>
      <c r="L18" s="175"/>
    </row>
    <row r="19" spans="1:12" ht="12.75">
      <c r="A19" s="175"/>
      <c r="B19" s="189"/>
      <c r="C19" s="175"/>
      <c r="D19" s="175"/>
      <c r="E19" s="175"/>
      <c r="F19" s="175"/>
      <c r="G19" s="175"/>
      <c r="H19" s="175"/>
      <c r="I19" s="200" t="s">
        <v>165</v>
      </c>
      <c r="J19" s="175"/>
      <c r="K19" s="200" t="s">
        <v>166</v>
      </c>
      <c r="L19" s="175"/>
    </row>
    <row r="20" spans="1:12" ht="12.75">
      <c r="A20" s="175"/>
      <c r="B20" s="189"/>
      <c r="C20" s="175"/>
      <c r="D20" s="175"/>
      <c r="E20" s="175"/>
      <c r="F20" s="175"/>
      <c r="G20" s="175"/>
      <c r="H20" s="175"/>
      <c r="I20" s="200" t="s">
        <v>167</v>
      </c>
      <c r="J20" s="175"/>
      <c r="K20" s="200" t="s">
        <v>167</v>
      </c>
      <c r="L20" s="175"/>
    </row>
    <row r="21" spans="1:12" ht="12.75">
      <c r="A21" s="175"/>
      <c r="B21" s="189"/>
      <c r="C21" s="175"/>
      <c r="D21" s="175"/>
      <c r="E21" s="175"/>
      <c r="F21" s="175"/>
      <c r="G21" s="175"/>
      <c r="H21" s="175"/>
      <c r="I21" s="200" t="s">
        <v>15</v>
      </c>
      <c r="J21" s="175"/>
      <c r="K21" s="200" t="s">
        <v>15</v>
      </c>
      <c r="L21" s="175"/>
    </row>
    <row r="22" spans="1:12" ht="12.75">
      <c r="A22" s="175"/>
      <c r="B22" s="189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2.75">
      <c r="A23" s="175"/>
      <c r="B23" s="201" t="s">
        <v>125</v>
      </c>
      <c r="C23" s="175" t="s">
        <v>168</v>
      </c>
      <c r="D23" s="175"/>
      <c r="E23" s="175"/>
      <c r="F23" s="175"/>
      <c r="G23" s="175"/>
      <c r="H23" s="175"/>
      <c r="I23" s="186">
        <f>+'[5]KLSE PL'!G56</f>
        <v>-401.7560000000001</v>
      </c>
      <c r="J23" s="175"/>
      <c r="K23" s="186">
        <f>+'[5]KLSE PL'!I56</f>
        <v>-1869.756</v>
      </c>
      <c r="L23" s="175"/>
    </row>
    <row r="24" spans="1:12" ht="13.5" thickBot="1">
      <c r="A24" s="175"/>
      <c r="B24" s="175" t="s">
        <v>128</v>
      </c>
      <c r="C24" s="175" t="s">
        <v>169</v>
      </c>
      <c r="D24" s="175"/>
      <c r="E24" s="175"/>
      <c r="F24" s="175"/>
      <c r="G24" s="175"/>
      <c r="H24" s="175"/>
      <c r="I24" s="202">
        <v>0</v>
      </c>
      <c r="J24" s="203"/>
      <c r="K24" s="202">
        <v>0</v>
      </c>
      <c r="L24" s="183"/>
    </row>
    <row r="25" ht="13.5" thickTop="1"/>
    <row r="26" spans="1:12" ht="12.75">
      <c r="A26" s="54">
        <v>5</v>
      </c>
      <c r="B26" s="54" t="s">
        <v>243</v>
      </c>
      <c r="C26" s="54"/>
      <c r="D26" s="54"/>
      <c r="E26" s="54"/>
      <c r="F26" s="54"/>
      <c r="G26" s="54"/>
      <c r="H26" s="54"/>
      <c r="I26" s="54"/>
      <c r="J26" s="54"/>
      <c r="K26" s="54"/>
      <c r="L26" s="194"/>
    </row>
    <row r="27" spans="1:12" ht="12.75">
      <c r="A27" s="54"/>
      <c r="B27" s="54" t="s">
        <v>244</v>
      </c>
      <c r="C27" s="54"/>
      <c r="D27" s="54"/>
      <c r="E27" s="54"/>
      <c r="F27" s="54"/>
      <c r="G27" s="54"/>
      <c r="H27" s="54"/>
      <c r="I27" s="54"/>
      <c r="J27" s="54"/>
      <c r="K27" s="54"/>
      <c r="L27" s="194"/>
    </row>
    <row r="28" spans="1:12" ht="12.75">
      <c r="A28" s="19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94"/>
    </row>
    <row r="29" spans="1:12" ht="12.75">
      <c r="A29" s="54">
        <v>6</v>
      </c>
      <c r="B29" s="54" t="s">
        <v>263</v>
      </c>
      <c r="C29" s="54"/>
      <c r="D29" s="54"/>
      <c r="E29" s="54"/>
      <c r="F29" s="54"/>
      <c r="G29" s="54"/>
      <c r="H29" s="54"/>
      <c r="I29" s="54"/>
      <c r="J29" s="54"/>
      <c r="K29" s="54"/>
      <c r="L29" s="194"/>
    </row>
    <row r="30" spans="1:12" ht="12.75">
      <c r="A30" s="194"/>
      <c r="B30" s="54" t="s">
        <v>266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</row>
    <row r="32" ht="12.75">
      <c r="B32" t="s">
        <v>261</v>
      </c>
    </row>
    <row r="34" spans="2:11" ht="12.75">
      <c r="B34" s="170" t="s">
        <v>262</v>
      </c>
      <c r="K34" s="192"/>
    </row>
    <row r="35" spans="6:10" ht="12.75">
      <c r="F35" s="171" t="s">
        <v>170</v>
      </c>
      <c r="G35" s="171"/>
      <c r="H35" s="171" t="s">
        <v>171</v>
      </c>
      <c r="I35" s="171"/>
      <c r="J35" s="172" t="s">
        <v>172</v>
      </c>
    </row>
    <row r="36" spans="6:11" ht="12.75">
      <c r="F36" s="90" t="s">
        <v>15</v>
      </c>
      <c r="H36" s="90" t="s">
        <v>15</v>
      </c>
      <c r="J36" s="90" t="s">
        <v>15</v>
      </c>
      <c r="K36" s="191"/>
    </row>
    <row r="37" spans="3:10" ht="12.75">
      <c r="C37" t="s">
        <v>173</v>
      </c>
      <c r="F37" s="20">
        <f>54850000/1000</f>
        <v>54850</v>
      </c>
      <c r="H37" s="95">
        <v>0</v>
      </c>
      <c r="J37" s="193">
        <v>2050</v>
      </c>
    </row>
    <row r="38" spans="3:11" ht="12.75">
      <c r="C38" t="s">
        <v>174</v>
      </c>
      <c r="F38" s="20">
        <f>1000000/1000</f>
        <v>1000</v>
      </c>
      <c r="H38">
        <v>936</v>
      </c>
      <c r="J38" s="173">
        <v>936</v>
      </c>
      <c r="K38" s="191"/>
    </row>
    <row r="39" ht="12.75">
      <c r="I39" s="174"/>
    </row>
    <row r="41" ht="12.75">
      <c r="B41" t="s">
        <v>175</v>
      </c>
    </row>
    <row r="44" spans="1:2" ht="12.75">
      <c r="A44">
        <v>7</v>
      </c>
      <c r="B44" s="2" t="s">
        <v>176</v>
      </c>
    </row>
    <row r="45" ht="12.75">
      <c r="B45" s="54"/>
    </row>
    <row r="46" ht="12.75">
      <c r="B46" s="54" t="s">
        <v>177</v>
      </c>
    </row>
    <row r="47" ht="12.75">
      <c r="B47" t="s">
        <v>178</v>
      </c>
    </row>
    <row r="48" ht="12.75">
      <c r="B48" t="s">
        <v>179</v>
      </c>
    </row>
    <row r="50" spans="1:12" ht="12.75">
      <c r="A50" s="54">
        <v>8</v>
      </c>
      <c r="B50" s="2" t="s">
        <v>180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2.75">
      <c r="A52" s="54"/>
      <c r="B52" s="54" t="s">
        <v>181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2.75">
      <c r="A53" s="54"/>
      <c r="B53" s="54" t="s">
        <v>182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54"/>
      <c r="B54" s="54"/>
      <c r="C54" s="54" t="s">
        <v>183</v>
      </c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2.75">
      <c r="A55" s="54"/>
      <c r="B55" s="54"/>
      <c r="C55" s="54" t="s">
        <v>184</v>
      </c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2.75">
      <c r="A56" s="54"/>
      <c r="B56" s="54"/>
      <c r="C56" s="54" t="s">
        <v>185</v>
      </c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2.75">
      <c r="A57" s="54"/>
      <c r="B57" s="54"/>
      <c r="C57" s="54" t="s">
        <v>186</v>
      </c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2.75">
      <c r="A58" s="54"/>
      <c r="B58" s="54"/>
      <c r="C58" s="54" t="s">
        <v>187</v>
      </c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2.75">
      <c r="A59" s="54"/>
      <c r="B59" s="54"/>
      <c r="C59" s="54" t="s">
        <v>188</v>
      </c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54"/>
      <c r="B60" s="54"/>
      <c r="C60" s="54" t="s">
        <v>189</v>
      </c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 t="s">
        <v>190</v>
      </c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 t="s">
        <v>191</v>
      </c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 t="s">
        <v>192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2.75">
      <c r="A66" s="54"/>
      <c r="B66" s="54" t="s">
        <v>271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2.75">
      <c r="A68" s="54"/>
      <c r="B68" s="54" t="s">
        <v>193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2.75">
      <c r="A69" s="54"/>
      <c r="B69" s="54" t="s">
        <v>194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2" spans="1:2" ht="12.75">
      <c r="A72">
        <v>9</v>
      </c>
      <c r="B72" s="2" t="s">
        <v>197</v>
      </c>
    </row>
    <row r="73" ht="12.75">
      <c r="B73" t="s">
        <v>198</v>
      </c>
    </row>
    <row r="74" ht="12.75">
      <c r="B74" t="s">
        <v>199</v>
      </c>
    </row>
    <row r="77" spans="1:2" ht="12.75">
      <c r="A77">
        <v>10</v>
      </c>
      <c r="B77" s="2" t="s">
        <v>200</v>
      </c>
    </row>
    <row r="78" ht="12.75">
      <c r="B78" t="s">
        <v>201</v>
      </c>
    </row>
    <row r="80" spans="6:9" s="175" customFormat="1" ht="12.75">
      <c r="F80" s="176" t="s">
        <v>202</v>
      </c>
      <c r="I80" s="176" t="s">
        <v>203</v>
      </c>
    </row>
    <row r="81" spans="6:9" s="175" customFormat="1" ht="12.75">
      <c r="F81" s="177" t="s">
        <v>15</v>
      </c>
      <c r="G81" s="178"/>
      <c r="H81" s="178"/>
      <c r="I81" s="177" t="s">
        <v>15</v>
      </c>
    </row>
    <row r="82" spans="6:9" s="175" customFormat="1" ht="12.75">
      <c r="F82" s="177"/>
      <c r="G82" s="178"/>
      <c r="H82" s="178"/>
      <c r="I82" s="177"/>
    </row>
    <row r="83" spans="2:9" s="175" customFormat="1" ht="12.75">
      <c r="B83" s="179"/>
      <c r="C83" s="179" t="s">
        <v>204</v>
      </c>
      <c r="D83" s="179"/>
      <c r="E83" s="179"/>
      <c r="F83" s="180" t="s">
        <v>205</v>
      </c>
      <c r="G83" s="180"/>
      <c r="H83" s="180"/>
      <c r="I83" s="181">
        <f>+'KLSE BS'!F61</f>
        <v>2216.654</v>
      </c>
    </row>
    <row r="84" spans="2:10" s="175" customFormat="1" ht="12.75">
      <c r="B84" s="179"/>
      <c r="C84" s="179" t="s">
        <v>206</v>
      </c>
      <c r="D84" s="179"/>
      <c r="E84" s="179"/>
      <c r="F84" s="182">
        <f>+'KLSE BS'!F31-'KLSE Notes'!I84</f>
        <v>615339.428</v>
      </c>
      <c r="G84" s="180"/>
      <c r="H84" s="180"/>
      <c r="I84" s="181">
        <v>0</v>
      </c>
      <c r="J84" s="183"/>
    </row>
    <row r="85" spans="2:9" s="175" customFormat="1" ht="12.75">
      <c r="B85" s="179"/>
      <c r="C85" s="179"/>
      <c r="D85" s="179"/>
      <c r="E85" s="179"/>
      <c r="F85" s="179"/>
      <c r="G85" s="179"/>
      <c r="H85" s="179"/>
      <c r="I85" s="179"/>
    </row>
    <row r="86" s="175" customFormat="1" ht="12.75">
      <c r="C86" s="175" t="s">
        <v>207</v>
      </c>
    </row>
    <row r="87" s="175" customFormat="1" ht="12.75">
      <c r="C87" s="175" t="s">
        <v>208</v>
      </c>
    </row>
    <row r="89" spans="1:2" ht="12.75">
      <c r="A89">
        <v>11</v>
      </c>
      <c r="B89" s="2" t="s">
        <v>209</v>
      </c>
    </row>
    <row r="90" ht="12.75">
      <c r="B90" s="54" t="s">
        <v>210</v>
      </c>
    </row>
    <row r="91" ht="12.75">
      <c r="B91" s="169"/>
    </row>
    <row r="92" ht="12.75">
      <c r="B92" s="54"/>
    </row>
    <row r="93" spans="1:2" ht="12.75">
      <c r="A93">
        <v>12</v>
      </c>
      <c r="B93" s="2" t="s">
        <v>211</v>
      </c>
    </row>
    <row r="94" ht="12.75">
      <c r="B94" t="s">
        <v>212</v>
      </c>
    </row>
    <row r="96" spans="1:2" ht="12.75">
      <c r="A96">
        <v>13</v>
      </c>
      <c r="B96" s="2" t="s">
        <v>213</v>
      </c>
    </row>
    <row r="97" ht="12.75">
      <c r="B97" t="s">
        <v>265</v>
      </c>
    </row>
    <row r="98" ht="12.75">
      <c r="B98" t="s">
        <v>264</v>
      </c>
    </row>
    <row r="100" spans="1:2" ht="12.75">
      <c r="A100">
        <v>14</v>
      </c>
      <c r="B100" s="2" t="s">
        <v>214</v>
      </c>
    </row>
    <row r="101" ht="12.75">
      <c r="B101" s="128" t="s">
        <v>267</v>
      </c>
    </row>
    <row r="102" ht="12.75">
      <c r="B102" s="2"/>
    </row>
    <row r="103" spans="6:11" ht="12.75">
      <c r="F103" t="s">
        <v>234</v>
      </c>
      <c r="H103" t="s">
        <v>215</v>
      </c>
      <c r="K103" t="s">
        <v>216</v>
      </c>
    </row>
    <row r="104" spans="6:11" ht="12.75">
      <c r="F104" s="90" t="s">
        <v>15</v>
      </c>
      <c r="G104" s="90"/>
      <c r="H104" s="90"/>
      <c r="I104" s="90" t="s">
        <v>15</v>
      </c>
      <c r="J104" s="90"/>
      <c r="K104" s="90" t="s">
        <v>15</v>
      </c>
    </row>
    <row r="105" spans="2:20" s="175" customFormat="1" ht="12.75">
      <c r="B105" t="s">
        <v>245</v>
      </c>
      <c r="F105" s="185">
        <v>3090.436</v>
      </c>
      <c r="I105" s="185">
        <v>-38242.454</v>
      </c>
      <c r="K105" s="185">
        <v>255204.334</v>
      </c>
      <c r="O105" s="196"/>
      <c r="T105" s="196"/>
    </row>
    <row r="106" spans="2:20" s="175" customFormat="1" ht="12.75">
      <c r="B106" t="s">
        <v>246</v>
      </c>
      <c r="C106" s="184"/>
      <c r="F106" s="185">
        <v>13868.781</v>
      </c>
      <c r="I106" s="185">
        <v>-129352.784</v>
      </c>
      <c r="K106" s="185">
        <v>397008.801</v>
      </c>
      <c r="O106" s="196"/>
      <c r="T106" s="196"/>
    </row>
    <row r="107" spans="2:20" s="175" customFormat="1" ht="12.75">
      <c r="B107" t="s">
        <v>247</v>
      </c>
      <c r="C107" s="184"/>
      <c r="F107" s="185">
        <v>5198.281</v>
      </c>
      <c r="I107" s="185">
        <v>100.132</v>
      </c>
      <c r="K107" s="186">
        <v>2735.285</v>
      </c>
      <c r="O107" s="196"/>
      <c r="T107" s="196"/>
    </row>
    <row r="108" spans="2:20" s="175" customFormat="1" ht="12.75">
      <c r="B108" t="s">
        <v>217</v>
      </c>
      <c r="C108" s="184"/>
      <c r="F108" s="185">
        <v>1453.969</v>
      </c>
      <c r="I108" s="185">
        <v>-4162.358</v>
      </c>
      <c r="K108" s="185">
        <v>19144.251</v>
      </c>
      <c r="O108" s="196"/>
      <c r="T108" s="196"/>
    </row>
    <row r="109" spans="2:20" s="175" customFormat="1" ht="12.75">
      <c r="B109" t="s">
        <v>31</v>
      </c>
      <c r="C109" s="184"/>
      <c r="F109" s="185">
        <v>0</v>
      </c>
      <c r="I109" s="185">
        <v>-4805.919</v>
      </c>
      <c r="K109" s="185">
        <v>45715.646</v>
      </c>
      <c r="O109" s="196"/>
      <c r="T109" s="196"/>
    </row>
    <row r="110" spans="2:11" s="175" customFormat="1" ht="12.75">
      <c r="B110" t="s">
        <v>248</v>
      </c>
      <c r="C110" s="184"/>
      <c r="F110" s="185">
        <v>-1001.702</v>
      </c>
      <c r="I110" s="185">
        <v>45611</v>
      </c>
      <c r="K110" s="185">
        <v>-173907</v>
      </c>
    </row>
    <row r="111" spans="3:12" s="175" customFormat="1" ht="12.75">
      <c r="C111" s="184"/>
      <c r="F111" s="185"/>
      <c r="G111"/>
      <c r="H111"/>
      <c r="I111" s="185"/>
      <c r="J111"/>
      <c r="K111" s="185"/>
      <c r="L111" s="185"/>
    </row>
    <row r="112" spans="6:14" ht="12.75">
      <c r="F112" s="187">
        <v>22609.765</v>
      </c>
      <c r="I112" s="187">
        <v>-130852.383</v>
      </c>
      <c r="K112" s="187">
        <v>545901.317</v>
      </c>
      <c r="N112" s="175"/>
    </row>
    <row r="113" spans="12:14" ht="12.75">
      <c r="L113" s="188"/>
      <c r="N113" s="175"/>
    </row>
    <row r="114" spans="1:2" s="175" customFormat="1" ht="12.75">
      <c r="A114" s="175">
        <v>15</v>
      </c>
      <c r="B114" s="189" t="s">
        <v>218</v>
      </c>
    </row>
    <row r="115" spans="2:11" s="175" customFormat="1" ht="12.75" hidden="1">
      <c r="B115" s="189"/>
      <c r="K115" s="186"/>
    </row>
    <row r="116" spans="2:7" s="175" customFormat="1" ht="12.75">
      <c r="B116" s="190" t="s">
        <v>228</v>
      </c>
      <c r="C116" s="190"/>
      <c r="D116" s="190"/>
      <c r="E116" s="190"/>
      <c r="F116" s="190"/>
      <c r="G116" s="190"/>
    </row>
    <row r="117" spans="2:9" s="175" customFormat="1" ht="12.75">
      <c r="B117" s="190"/>
      <c r="C117" s="190"/>
      <c r="D117" s="190"/>
      <c r="E117" s="190"/>
      <c r="F117" s="190"/>
      <c r="G117" s="190"/>
      <c r="I117" s="197" t="s">
        <v>15</v>
      </c>
    </row>
    <row r="118" spans="2:9" s="175" customFormat="1" ht="12.75">
      <c r="B118" s="190" t="s">
        <v>229</v>
      </c>
      <c r="C118" s="190" t="s">
        <v>230</v>
      </c>
      <c r="D118" s="190"/>
      <c r="E118" s="190"/>
      <c r="F118" s="190"/>
      <c r="G118" s="190"/>
      <c r="I118" s="198">
        <v>36381</v>
      </c>
    </row>
    <row r="119" spans="2:9" s="175" customFormat="1" ht="12.75">
      <c r="B119" s="190" t="s">
        <v>231</v>
      </c>
      <c r="C119" s="190" t="s">
        <v>232</v>
      </c>
      <c r="D119" s="190"/>
      <c r="E119" s="190"/>
      <c r="F119" s="190"/>
      <c r="G119" s="190"/>
      <c r="I119" s="198">
        <v>5347</v>
      </c>
    </row>
    <row r="120" spans="2:9" s="175" customFormat="1" ht="12.75">
      <c r="B120" s="190"/>
      <c r="C120" s="190"/>
      <c r="D120" s="190"/>
      <c r="E120" s="190"/>
      <c r="F120" s="190"/>
      <c r="G120" s="190"/>
      <c r="I120" s="199">
        <f>SUM(I118:I119)</f>
        <v>41728</v>
      </c>
    </row>
    <row r="121" spans="2:9" s="175" customFormat="1" ht="12.75">
      <c r="B121" s="190"/>
      <c r="C121" s="190"/>
      <c r="D121" s="190"/>
      <c r="E121" s="190"/>
      <c r="F121" s="190"/>
      <c r="G121" s="190"/>
      <c r="I121" s="195"/>
    </row>
    <row r="122" spans="1:11" s="175" customFormat="1" ht="12.75">
      <c r="A122" s="175">
        <v>16</v>
      </c>
      <c r="B122" s="189" t="s">
        <v>219</v>
      </c>
      <c r="K122" s="183"/>
    </row>
    <row r="123" s="175" customFormat="1" ht="12.75">
      <c r="B123" s="175" t="s">
        <v>220</v>
      </c>
    </row>
    <row r="124" s="175" customFormat="1" ht="12.75">
      <c r="B124" s="175" t="s">
        <v>221</v>
      </c>
    </row>
    <row r="125" spans="2:9" s="175" customFormat="1" ht="12.75">
      <c r="B125" s="190"/>
      <c r="C125" s="190"/>
      <c r="D125" s="190"/>
      <c r="E125" s="190"/>
      <c r="F125" s="190"/>
      <c r="G125" s="190"/>
      <c r="I125" s="195"/>
    </row>
    <row r="126" spans="1:9" s="175" customFormat="1" ht="12.75">
      <c r="A126" s="175">
        <v>17</v>
      </c>
      <c r="B126" s="189" t="s">
        <v>249</v>
      </c>
      <c r="C126" s="190"/>
      <c r="D126" s="190"/>
      <c r="E126" s="190"/>
      <c r="F126" s="190"/>
      <c r="G126" s="190"/>
      <c r="I126" s="195"/>
    </row>
    <row r="127" spans="2:9" s="175" customFormat="1" ht="12.75">
      <c r="B127" s="190" t="s">
        <v>250</v>
      </c>
      <c r="C127" s="190"/>
      <c r="D127" s="190"/>
      <c r="E127" s="190"/>
      <c r="F127" s="190"/>
      <c r="G127" s="190"/>
      <c r="I127" s="195"/>
    </row>
    <row r="128" spans="2:9" s="175" customFormat="1" ht="12.75">
      <c r="B128" s="190"/>
      <c r="C128" s="190"/>
      <c r="D128" s="190"/>
      <c r="E128" s="190"/>
      <c r="F128" s="190"/>
      <c r="G128" s="190"/>
      <c r="I128" s="195"/>
    </row>
    <row r="129" spans="1:9" s="175" customFormat="1" ht="12.75">
      <c r="A129">
        <v>18</v>
      </c>
      <c r="B129" s="2" t="s">
        <v>195</v>
      </c>
      <c r="C129"/>
      <c r="D129"/>
      <c r="E129"/>
      <c r="F129"/>
      <c r="G129"/>
      <c r="H129"/>
      <c r="I129"/>
    </row>
    <row r="130" spans="1:9" s="175" customFormat="1" ht="12.75">
      <c r="A130"/>
      <c r="B130" t="s">
        <v>196</v>
      </c>
      <c r="C130"/>
      <c r="D130"/>
      <c r="E130"/>
      <c r="F130"/>
      <c r="G130"/>
      <c r="H130"/>
      <c r="I130"/>
    </row>
    <row r="132" spans="1:2" s="175" customFormat="1" ht="12.75">
      <c r="A132" s="175">
        <v>19</v>
      </c>
      <c r="B132" s="189" t="s">
        <v>222</v>
      </c>
    </row>
    <row r="133" s="175" customFormat="1" ht="12.75">
      <c r="B133" s="54" t="s">
        <v>252</v>
      </c>
    </row>
    <row r="134" s="175" customFormat="1" ht="12.75">
      <c r="B134" s="54" t="s">
        <v>254</v>
      </c>
    </row>
    <row r="135" s="175" customFormat="1" ht="12.75">
      <c r="B135" s="54" t="s">
        <v>253</v>
      </c>
    </row>
    <row r="136" s="175" customFormat="1" ht="12.75">
      <c r="B136" s="54" t="s">
        <v>255</v>
      </c>
    </row>
    <row r="137" s="175" customFormat="1" ht="12.75">
      <c r="B137" s="54" t="s">
        <v>256</v>
      </c>
    </row>
    <row r="138" s="175" customFormat="1" ht="12.75">
      <c r="B138" s="54" t="s">
        <v>257</v>
      </c>
    </row>
    <row r="139" ht="12.75">
      <c r="B139" s="190" t="s">
        <v>258</v>
      </c>
    </row>
    <row r="140" ht="12.75">
      <c r="B140" s="190" t="s">
        <v>259</v>
      </c>
    </row>
    <row r="141" ht="12.75">
      <c r="B141" s="190"/>
    </row>
    <row r="142" ht="12.75">
      <c r="B142" s="190" t="s">
        <v>260</v>
      </c>
    </row>
    <row r="143" ht="12.75">
      <c r="B143" s="175"/>
    </row>
    <row r="144" spans="1:2" ht="12.75">
      <c r="A144">
        <v>20</v>
      </c>
      <c r="B144" s="2" t="s">
        <v>223</v>
      </c>
    </row>
    <row r="145" ht="12.75">
      <c r="B145" t="s">
        <v>224</v>
      </c>
    </row>
    <row r="147" spans="1:2" ht="12.75">
      <c r="A147">
        <v>21</v>
      </c>
      <c r="B147" s="2" t="s">
        <v>225</v>
      </c>
    </row>
    <row r="148" ht="12.75">
      <c r="B148" t="s">
        <v>251</v>
      </c>
    </row>
    <row r="150" ht="12.75">
      <c r="B150" s="2"/>
    </row>
  </sheetData>
  <printOptions/>
  <pageMargins left="0.75" right="0.75" top="1" bottom="1" header="0.5" footer="0.5"/>
  <pageSetup fitToHeight="0" fitToWidth="1" horizontalDpi="600" verticalDpi="600" orientation="portrait" paperSize="9" scale="69" r:id="rId3"/>
  <rowBreaks count="2" manualBreakCount="2">
    <brk id="49" max="11" man="1"/>
    <brk id="11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Arthur Andersen &amp; Co</cp:lastModifiedBy>
  <cp:lastPrinted>2002-08-30T09:31:18Z</cp:lastPrinted>
  <dcterms:created xsi:type="dcterms:W3CDTF">1998-09-23T07:08:42Z</dcterms:created>
  <dcterms:modified xsi:type="dcterms:W3CDTF">2002-08-30T08:53:03Z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